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7A45E90B-57BB-48D0-AAAD-A81EE08675E6}" xr6:coauthVersionLast="47" xr6:coauthVersionMax="47" xr10:uidLastSave="{00000000-0000-0000-0000-000000000000}"/>
  <bookViews>
    <workbookView xWindow="2660" yWindow="2660" windowWidth="28800" windowHeight="15450" tabRatio="767" xr2:uid="{00000000-000D-0000-FFFF-FFFF00000000}"/>
  </bookViews>
  <sheets>
    <sheet name="Page de garde" sheetId="5" r:id="rId1"/>
    <sheet name="Mode d'emploi saisie données" sheetId="6" r:id="rId2"/>
    <sheet name="Composition humaine UO" sheetId="60" r:id="rId3"/>
    <sheet name="Valorisation financière UO" sheetId="61" r:id="rId4"/>
    <sheet name="Bordereau des Prix" sheetId="62" r:id="rId5"/>
    <sheet name="récapSimulation" sheetId="42" r:id="rId6"/>
  </sheets>
  <definedNames>
    <definedName name="_xlnm._FilterDatabase" localSheetId="4" hidden="1">'Bordereau des Prix'!#REF!</definedName>
    <definedName name="_xlnm._FilterDatabase" localSheetId="2" hidden="1">'Composition humaine UO'!#REF!</definedName>
    <definedName name="_xlnm._FilterDatabase" localSheetId="3" hidden="1">'Valorisation financière UO'!#REF!</definedName>
    <definedName name="_xlnm.Print_Titles" localSheetId="4">'Bordereau des Prix'!$1:$4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62" l="1"/>
  <c r="J70" i="62" l="1"/>
  <c r="F70" i="62" l="1"/>
  <c r="J84" i="62" l="1"/>
  <c r="C12" i="42" s="1"/>
  <c r="J80" i="62"/>
  <c r="C11" i="42" s="1"/>
  <c r="J76" i="62"/>
  <c r="J75" i="62"/>
  <c r="J74" i="62"/>
  <c r="J73" i="62"/>
  <c r="J72" i="62"/>
  <c r="J71" i="62"/>
  <c r="J69" i="62"/>
  <c r="J68" i="62"/>
  <c r="J67" i="62"/>
  <c r="J66" i="62"/>
  <c r="J65" i="62"/>
  <c r="J64" i="62"/>
  <c r="J63" i="62"/>
  <c r="J62" i="62"/>
  <c r="J61" i="62"/>
  <c r="J60" i="62"/>
  <c r="J59" i="62"/>
  <c r="J58" i="62"/>
  <c r="J57" i="62"/>
  <c r="J56" i="62"/>
  <c r="J52" i="62"/>
  <c r="J51" i="62"/>
  <c r="J50" i="62"/>
  <c r="J46" i="62"/>
  <c r="C8" i="42" s="1"/>
  <c r="J42" i="62"/>
  <c r="J41" i="62"/>
  <c r="J40" i="62"/>
  <c r="J36" i="62"/>
  <c r="J35" i="62"/>
  <c r="J34" i="62"/>
  <c r="J33" i="62"/>
  <c r="J32" i="62"/>
  <c r="J28" i="62"/>
  <c r="J27" i="62"/>
  <c r="J26" i="62"/>
  <c r="J25" i="62"/>
  <c r="J24" i="62"/>
  <c r="J23" i="62"/>
  <c r="J22" i="62"/>
  <c r="J21" i="62"/>
  <c r="J20" i="62"/>
  <c r="J19" i="62"/>
  <c r="F84" i="62"/>
  <c r="F80" i="62"/>
  <c r="F74" i="62"/>
  <c r="F73" i="62"/>
  <c r="F72" i="62"/>
  <c r="F71" i="62"/>
  <c r="F69" i="62"/>
  <c r="F68" i="62"/>
  <c r="F67" i="62"/>
  <c r="F66" i="62"/>
  <c r="F65" i="62"/>
  <c r="F64" i="62"/>
  <c r="F63" i="62"/>
  <c r="F62" i="62"/>
  <c r="F61" i="62"/>
  <c r="F60" i="62"/>
  <c r="F59" i="62"/>
  <c r="F58" i="62"/>
  <c r="F57" i="62"/>
  <c r="F76" i="62"/>
  <c r="F75" i="62"/>
  <c r="F52" i="62"/>
  <c r="F51" i="62"/>
  <c r="F50" i="62"/>
  <c r="F46" i="62"/>
  <c r="F42" i="62"/>
  <c r="F41" i="62"/>
  <c r="F40" i="62"/>
  <c r="F28" i="62"/>
  <c r="F22" i="62"/>
  <c r="F21" i="62"/>
  <c r="F20" i="62"/>
  <c r="F27" i="62"/>
  <c r="F26" i="62"/>
  <c r="F25" i="62"/>
  <c r="F24" i="62"/>
  <c r="F23" i="62"/>
  <c r="F19" i="62"/>
  <c r="F33" i="62"/>
  <c r="W7" i="61"/>
  <c r="V7" i="61"/>
  <c r="U7" i="61"/>
  <c r="S7" i="61"/>
  <c r="R7" i="61"/>
  <c r="P7" i="61"/>
  <c r="O7" i="61"/>
  <c r="N7" i="61"/>
  <c r="L7" i="61"/>
  <c r="K7" i="61"/>
  <c r="I7" i="61"/>
  <c r="H7" i="61"/>
  <c r="G7" i="61"/>
  <c r="E7" i="61"/>
  <c r="D7" i="61"/>
  <c r="C7" i="61"/>
  <c r="Y7" i="60"/>
  <c r="C7" i="42" l="1"/>
  <c r="C5" i="42"/>
  <c r="C10" i="42"/>
  <c r="C9" i="42"/>
  <c r="C6" i="42"/>
  <c r="Y7" i="61"/>
  <c r="E7" i="62" s="1"/>
  <c r="F36" i="62" l="1"/>
  <c r="F35" i="62"/>
  <c r="J7" i="62"/>
  <c r="C3" i="42" s="1"/>
  <c r="F7" i="62"/>
  <c r="W14" i="61" l="1"/>
  <c r="V14" i="61"/>
  <c r="U14" i="61"/>
  <c r="S14" i="61"/>
  <c r="R14" i="61"/>
  <c r="P14" i="61"/>
  <c r="O14" i="61"/>
  <c r="N14" i="61"/>
  <c r="L14" i="61"/>
  <c r="K14" i="61"/>
  <c r="I14" i="61"/>
  <c r="H14" i="61"/>
  <c r="G14" i="61"/>
  <c r="E14" i="61"/>
  <c r="D14" i="61"/>
  <c r="C14" i="61"/>
  <c r="W13" i="61"/>
  <c r="V13" i="61"/>
  <c r="U13" i="61"/>
  <c r="S13" i="61"/>
  <c r="R13" i="61"/>
  <c r="P13" i="61"/>
  <c r="O13" i="61"/>
  <c r="N13" i="61"/>
  <c r="L13" i="61"/>
  <c r="K13" i="61"/>
  <c r="I13" i="61"/>
  <c r="H13" i="61"/>
  <c r="G13" i="61"/>
  <c r="E13" i="61"/>
  <c r="D13" i="61"/>
  <c r="C13" i="61"/>
  <c r="W11" i="61"/>
  <c r="V11" i="61"/>
  <c r="U11" i="61"/>
  <c r="S11" i="61"/>
  <c r="R11" i="61"/>
  <c r="P11" i="61"/>
  <c r="O11" i="61"/>
  <c r="N11" i="61"/>
  <c r="L11" i="61"/>
  <c r="K11" i="61"/>
  <c r="I11" i="61"/>
  <c r="H11" i="61"/>
  <c r="G11" i="61"/>
  <c r="E11" i="61"/>
  <c r="D11" i="61"/>
  <c r="C11" i="61"/>
  <c r="W10" i="61"/>
  <c r="V10" i="61"/>
  <c r="U10" i="61"/>
  <c r="S10" i="61"/>
  <c r="R10" i="61"/>
  <c r="P10" i="61"/>
  <c r="O10" i="61"/>
  <c r="N10" i="61"/>
  <c r="L10" i="61"/>
  <c r="K10" i="61"/>
  <c r="I10" i="61"/>
  <c r="H10" i="61"/>
  <c r="G10" i="61"/>
  <c r="E10" i="61"/>
  <c r="D10" i="61"/>
  <c r="C10" i="61"/>
  <c r="W9" i="61"/>
  <c r="V9" i="61"/>
  <c r="U9" i="61"/>
  <c r="S9" i="61"/>
  <c r="R9" i="61"/>
  <c r="P9" i="61"/>
  <c r="O9" i="61"/>
  <c r="N9" i="61"/>
  <c r="L9" i="61"/>
  <c r="K9" i="61"/>
  <c r="I9" i="61"/>
  <c r="H9" i="61"/>
  <c r="G9" i="61"/>
  <c r="E9" i="61"/>
  <c r="D9" i="61"/>
  <c r="C9" i="61"/>
  <c r="Y9" i="61" l="1"/>
  <c r="Y14" i="60"/>
  <c r="Y13" i="60"/>
  <c r="Y11" i="60"/>
  <c r="Y10" i="60"/>
  <c r="Y9" i="60"/>
  <c r="Y14" i="61"/>
  <c r="Y13" i="61"/>
  <c r="F34" i="62"/>
  <c r="E15" i="62" l="1"/>
  <c r="J15" i="62" s="1"/>
  <c r="E14" i="62"/>
  <c r="J14" i="62" s="1"/>
  <c r="E11" i="62"/>
  <c r="J11" i="62" s="1"/>
  <c r="F32" i="62"/>
  <c r="F15" i="62" l="1"/>
  <c r="F14" i="62"/>
  <c r="Y11" i="61"/>
  <c r="Y10" i="61"/>
  <c r="E12" i="62" s="1"/>
  <c r="F11" i="62"/>
  <c r="E13" i="62" l="1"/>
  <c r="J13" i="62" s="1"/>
  <c r="J12" i="62"/>
  <c r="F12" i="62"/>
  <c r="F13" i="62" l="1"/>
  <c r="C4" i="42"/>
  <c r="C14" i="42" s="1"/>
  <c r="D5" i="42" s="1"/>
  <c r="D6" i="42" l="1"/>
  <c r="D3" i="42"/>
  <c r="D12" i="42"/>
  <c r="D4" i="42"/>
  <c r="D7" i="42"/>
  <c r="D8" i="42"/>
  <c r="D10" i="42"/>
  <c r="D11" i="42"/>
  <c r="D9" i="42"/>
</calcChain>
</file>

<file path=xl/sharedStrings.xml><?xml version="1.0" encoding="utf-8"?>
<sst xmlns="http://schemas.openxmlformats.org/spreadsheetml/2006/main" count="357" uniqueCount="173">
  <si>
    <t>CADRE DE REPONSE FINANCIER</t>
  </si>
  <si>
    <t>NE PAS TRANSFORMER EN PDF</t>
  </si>
  <si>
    <t>Cachet, date et signature de l'entreprise :</t>
  </si>
  <si>
    <t>MODE D'EMPLOI POUR LA SAISIE DES DONNEES</t>
  </si>
  <si>
    <t>Seuls les cadres entourés de rouge doivent être renseignés.</t>
  </si>
  <si>
    <t>ONGLETS A RENSEIGNER</t>
  </si>
  <si>
    <t>A LIRE ATTENTIVEMENT</t>
  </si>
  <si>
    <t>ONGLETS DE SIMULATION</t>
  </si>
  <si>
    <t>MONTANT € HT</t>
  </si>
  <si>
    <t>TOTAL MARCHE</t>
  </si>
  <si>
    <t>RECAPITULATIF DE LA SIMULATION FINANCIERE</t>
  </si>
  <si>
    <t>Poids</t>
  </si>
  <si>
    <t>Profil</t>
  </si>
  <si>
    <t>Chef de projet</t>
  </si>
  <si>
    <t>Consultant</t>
  </si>
  <si>
    <t>Expert technique</t>
  </si>
  <si>
    <t>Ingénieur étude et développement</t>
  </si>
  <si>
    <t>Ingénieur technique</t>
  </si>
  <si>
    <t>Qualifieur</t>
  </si>
  <si>
    <t>Charge totale (j.h)</t>
  </si>
  <si>
    <t>Charge totale estimée par l'AP-HP(j.h)</t>
  </si>
  <si>
    <t>Niveau</t>
  </si>
  <si>
    <t>Junior</t>
  </si>
  <si>
    <t xml:space="preserve">Confirmé </t>
  </si>
  <si>
    <t>Experimenté</t>
  </si>
  <si>
    <t>Profils</t>
  </si>
  <si>
    <t>Montant €HT (TJM)</t>
  </si>
  <si>
    <t>Montant</t>
  </si>
  <si>
    <t>Montant total (€ HT)</t>
  </si>
  <si>
    <t>Prix € HT unitaire</t>
  </si>
  <si>
    <t>Prix € TTC unitaire</t>
  </si>
  <si>
    <t>Qté prévisionnelle</t>
  </si>
  <si>
    <t>Prix € HT forfaitaire</t>
  </si>
  <si>
    <t>Prix € TTC Forfaitaire</t>
  </si>
  <si>
    <t>BORDEREAU DES PRIX</t>
  </si>
  <si>
    <t>Code</t>
  </si>
  <si>
    <t>Désignation</t>
  </si>
  <si>
    <t>Les cadres entourés de rouge en pointillé correspondent aux profils non-identifiés par l'AP-HP mais qui peuvent être proposés par le candidat.</t>
  </si>
  <si>
    <r>
      <t>Composition humaine UO :</t>
    </r>
    <r>
      <rPr>
        <sz val="10"/>
        <rFont val="Arial"/>
        <family val="2"/>
      </rPr>
      <t xml:space="preserve"> charges, par profil, pour chaque prestation</t>
    </r>
  </si>
  <si>
    <t>Evolution de filière</t>
  </si>
  <si>
    <t>Création de filière</t>
  </si>
  <si>
    <t>1 - MISE EN OEUVRE DU CENTRE DE SERVICES EDITIQUES</t>
  </si>
  <si>
    <t>Unité</t>
  </si>
  <si>
    <t>Forfait</t>
  </si>
  <si>
    <t>EVOMIN</t>
  </si>
  <si>
    <t>EVOMOY</t>
  </si>
  <si>
    <t>EVOMAJ</t>
  </si>
  <si>
    <t>CREASIMP</t>
  </si>
  <si>
    <t>CREACOMP</t>
  </si>
  <si>
    <t>NOTA BENE :</t>
  </si>
  <si>
    <t xml:space="preserve">     Les charges de pilotage et de suivi des prestations, de production des livrables et de reporting sont incluses</t>
  </si>
  <si>
    <t>IMP N&amp;B R A4</t>
  </si>
  <si>
    <t>IMP N&amp;B RV A4</t>
  </si>
  <si>
    <t>IMP N&amp;B R A3</t>
  </si>
  <si>
    <t>IMP N&amp;B RV A3</t>
  </si>
  <si>
    <t>IMP COULEUR R A4</t>
  </si>
  <si>
    <t>IMP COULEUR RV A4</t>
  </si>
  <si>
    <t>IMP COULEUR R A3</t>
  </si>
  <si>
    <t>IMP COULEUR RV A3</t>
  </si>
  <si>
    <t>IMP BANN</t>
  </si>
  <si>
    <t>PREDE</t>
  </si>
  <si>
    <t>4 - MISE SOUS PLI</t>
  </si>
  <si>
    <t xml:space="preserve">MSP C4 </t>
  </si>
  <si>
    <t>MSP MANU</t>
  </si>
  <si>
    <t>INSERT C4</t>
  </si>
  <si>
    <t>colis</t>
  </si>
  <si>
    <t>Impression NOIRE RECTO sur feuillet A4</t>
  </si>
  <si>
    <t>Impression NOIRE RECTO sur feuillet A3</t>
  </si>
  <si>
    <t>Impression NOIRE RECTO VERSO sur feuillet A3</t>
  </si>
  <si>
    <t>Impression NOIRE RECTO VERSO sur feuillet A4</t>
  </si>
  <si>
    <t>Impression COULEUR RECTO sur feuillet A4</t>
  </si>
  <si>
    <t>Impression COULEUR RECTO VERSO sur feuillet A4</t>
  </si>
  <si>
    <t>Impression COULEUR RECTO sur feuillet A3</t>
  </si>
  <si>
    <t>Impression COULEUR RECTO VERSO sur feuillet A3</t>
  </si>
  <si>
    <t>Impression des bannières (identification des cartons pour la distribution des Bulletins de Salaires)</t>
  </si>
  <si>
    <t>Prédécoupe sélective TIP sur feuillet A4</t>
  </si>
  <si>
    <t>le mille de feuillets</t>
  </si>
  <si>
    <t>le mille de plis</t>
  </si>
  <si>
    <t>Mise sous pli en C6, DL  ou C5</t>
  </si>
  <si>
    <t>Affranchissement enveloppe DL, comprenant la prestation de conditionnement/tri et la remise en Poste</t>
  </si>
  <si>
    <t>Affranchissement enveloppe C5, comprenant la prestation de conditionnement/tri et la remise en Poste</t>
  </si>
  <si>
    <t>Affranchissement enveloppe C4, comprenant la prestation de conditionnement/tri et la remise en Poste</t>
  </si>
  <si>
    <t xml:space="preserve">     Les prix hors taxes ne doivent pas comporter de fraction de centime, le cas échéant l'AP-HP procède à l'arrondi au centime le plus proche et le titulaire est tenu de le prendre en compte lors de la facturation.</t>
  </si>
  <si>
    <t>Mise sous pli manuelle avec fourniture de la pochette à soufflet</t>
  </si>
  <si>
    <t>Mise sous pli en C4 comprenant la prestation de conditionnement/tri</t>
  </si>
  <si>
    <t>Insertion de feuillet ou d'encart en C6/C5</t>
  </si>
  <si>
    <t>Insertion de feuillet ou d'encart en C4</t>
  </si>
  <si>
    <t>OPAFF DL</t>
  </si>
  <si>
    <t>le pli</t>
  </si>
  <si>
    <t>Numérisation et renvoi de l'AR signé ou PND</t>
  </si>
  <si>
    <t>Traitement du recommandé papier, comprenant la prestation de conditionnement/tri et la remise en Poste</t>
  </si>
  <si>
    <t>Traitement du recommandé électronique</t>
  </si>
  <si>
    <t>DL BLANCHE</t>
  </si>
  <si>
    <t>Enveloppe C6/DL sans impression à fenêtre 45x100mm</t>
  </si>
  <si>
    <t>C5 BLANCHE</t>
  </si>
  <si>
    <t>Enveloppe C5 sans impression à fenêtre 45x100mm</t>
  </si>
  <si>
    <t>C4 BLANCHE</t>
  </si>
  <si>
    <t>Enveloppe C4 sans impression à fenêtre 50x105mm</t>
  </si>
  <si>
    <t>PAP 80 PEFC - A4</t>
  </si>
  <si>
    <t>PAP 80 PEFC - A3</t>
  </si>
  <si>
    <t>PAP 90 PEFC - A4</t>
  </si>
  <si>
    <t>PAP 90 PEFC - A3</t>
  </si>
  <si>
    <t>PAP 80 RECY - A4</t>
  </si>
  <si>
    <t>PAP 80 RECY - A3</t>
  </si>
  <si>
    <t>1 200 000 exemplaires</t>
  </si>
  <si>
    <t>300 000   exemplaires</t>
  </si>
  <si>
    <t>600 000   exemplaires</t>
  </si>
  <si>
    <t>50 000     exemplaires</t>
  </si>
  <si>
    <t>100 000     exemplaires</t>
  </si>
  <si>
    <t>150 000     exemplaires</t>
  </si>
  <si>
    <t>Enveloppe C6/DL à logo 1 couleur à fenêtre 45x100mm</t>
  </si>
  <si>
    <t>Enveloppe C5 à logo 1 couleur à fenêtre 45x100mm</t>
  </si>
  <si>
    <t>Enveloppe C4 à logo 1 couleur à fenêtre 45x100mm</t>
  </si>
  <si>
    <t>Enveloppe retour 90x182mm impression 1 couleur à fenêtre</t>
  </si>
  <si>
    <t>Papier 80g/m² blanc PEFC</t>
  </si>
  <si>
    <t>le mille de A4</t>
  </si>
  <si>
    <t>le mille de A3</t>
  </si>
  <si>
    <t>Papier 90g/m² blanc PEFC</t>
  </si>
  <si>
    <t>Papier 80g/m² blanc recyclé</t>
  </si>
  <si>
    <t>Gestion des PND selon la solution Alliage Premium (facturation de LA POSTE jointe)</t>
  </si>
  <si>
    <t>AFFRAN ETRANGER</t>
  </si>
  <si>
    <t>GESTPND</t>
  </si>
  <si>
    <t>MSP DL-C5</t>
  </si>
  <si>
    <t>INSERT C6-C5</t>
  </si>
  <si>
    <t>OPAFF C5</t>
  </si>
  <si>
    <t>OPAFF C4</t>
  </si>
  <si>
    <t>LVR COLIS</t>
  </si>
  <si>
    <t>OPAFF LR</t>
  </si>
  <si>
    <t>OP LRE</t>
  </si>
  <si>
    <t>DEMAT AR-PND</t>
  </si>
  <si>
    <t>DL LOGO 300K</t>
  </si>
  <si>
    <t>DL LOGO 600K</t>
  </si>
  <si>
    <t>DL LOGO 1200K</t>
  </si>
  <si>
    <t>C5 LOGO 50K</t>
  </si>
  <si>
    <t>C5 LOGO 100K</t>
  </si>
  <si>
    <t>C5 LOGO 150K</t>
  </si>
  <si>
    <t>C4 LOGO 50K</t>
  </si>
  <si>
    <t>C4 LOGO 100K</t>
  </si>
  <si>
    <t>C4 LOGO 150K</t>
  </si>
  <si>
    <t>le mille d'enveloppes</t>
  </si>
  <si>
    <t>ENV-RETOUR 50K</t>
  </si>
  <si>
    <t>ENV-RETOUR 100K</t>
  </si>
  <si>
    <t>Echantillon type retenu pour dimensionner le marché:
- 30 plis de 0 à 20g
- 10 plis de 21 à 50g
- 2 plis de 51 à 100g
- 1 pli de 101 à 250g
- 1 pli de 251 à 500g</t>
  </si>
  <si>
    <t>l'échantillon</t>
  </si>
  <si>
    <r>
      <t>Valorisation financière UO :</t>
    </r>
    <r>
      <rPr>
        <sz val="10"/>
        <rFont val="Arial"/>
        <family val="2"/>
      </rPr>
      <t xml:space="preserve"> saisie des taux journaliers moyens (TJM) par profil d'intervenant, pour les calculs de valorisations</t>
    </r>
  </si>
  <si>
    <t>5 - OPERATION D'AFFRANCHISSEMENT</t>
  </si>
  <si>
    <t>6 -  LIVRAISON</t>
  </si>
  <si>
    <t>9 - PLI NON DISTRIBUE</t>
  </si>
  <si>
    <t>2 - EVOLUTION OU CREATION DE FILIERE</t>
  </si>
  <si>
    <t>7 - COURRIER RECOMMANDE</t>
  </si>
  <si>
    <t>8 - FOURNITURE D'ENVELOPPES ET PAPIERS</t>
  </si>
  <si>
    <t>10 - AFFRANCHISSEMENT ETRANGER</t>
  </si>
  <si>
    <t>Modification moyenne :
- appel d'un fond de page sélective
- évolution d'un reporting (ajout/suprresion d'un champs)
- traitement informatique pour une filière
   &gt; redimensionnement de document
   &gt; agrégation de plis unitaires
   &gt; insertion d'une annexe numérique à chaque pli d'un flux de courriers</t>
  </si>
  <si>
    <t>Modification mineure :
- appel d'un fond de page en systématique
- changement de format de conpression des fichiers
- re-sizing du document A4
- ajustement des transferts
- création d'une filière dans une chaine existante</t>
  </si>
  <si>
    <t>Modification majeure :
- évolution du conditionnement/colisage des BS</t>
  </si>
  <si>
    <t>3 - IMPRESSION</t>
  </si>
  <si>
    <t>Création d'une nouvelle filière dite simple  (traitement et reporting identiques)</t>
  </si>
  <si>
    <t>Création d'une nouvelle filière dite complexe (traitement et reporting différents)</t>
  </si>
  <si>
    <t>INIT</t>
  </si>
  <si>
    <t>ENV-RETOUR 300K</t>
  </si>
  <si>
    <t>300 000     exemplaires</t>
  </si>
  <si>
    <t>Livraison vers un site AP-HP en Île-de-France, carton et colisage compris, jusqu'à 3 kg (BAT papier)</t>
  </si>
  <si>
    <t>Consultation 24-030-IT</t>
  </si>
  <si>
    <t>AOO
Services éditiques externalisés, fournitures et prestations associées</t>
  </si>
  <si>
    <t>INITIALISATION</t>
  </si>
  <si>
    <t>SIMULATION</t>
  </si>
  <si>
    <t>Total
(€ HT)</t>
  </si>
  <si>
    <r>
      <t>Bordereau des Prix :</t>
    </r>
    <r>
      <rPr>
        <sz val="10"/>
        <rFont val="Arial"/>
        <family val="2"/>
      </rPr>
      <t xml:space="preserve"> la valorisation des UO est reportée, saisir les autres prix</t>
    </r>
  </si>
  <si>
    <r>
      <t xml:space="preserve">L'onglet </t>
    </r>
    <r>
      <rPr>
        <b/>
        <sz val="10"/>
        <rFont val="Arial"/>
        <family val="2"/>
      </rPr>
      <t>Bordereau des Prix, les deux dernières colonne</t>
    </r>
    <r>
      <rPr>
        <sz val="10"/>
        <rFont val="Arial"/>
        <family val="2"/>
      </rPr>
      <t>s simulent des coûts.</t>
    </r>
  </si>
  <si>
    <r>
      <t xml:space="preserve">L'onglet </t>
    </r>
    <r>
      <rPr>
        <b/>
        <sz val="10"/>
        <rFont val="Arial"/>
        <family val="2"/>
      </rPr>
      <t>récapSimulation</t>
    </r>
    <r>
      <rPr>
        <sz val="10"/>
        <rFont val="Arial"/>
        <family val="2"/>
      </rPr>
      <t xml:space="preserve"> récapitule les coûts simulés.</t>
    </r>
  </si>
  <si>
    <t>Veiller à ce que la simulation financière soit établie sur la base des prix figurant dans le cadre de réponse financier. En cas d'erreur sur les prix reportés dans la simulation financière, l'AP-HP se réserve le droit de procéder aux corrections qui s'imposent.</t>
  </si>
  <si>
    <t>Le cas échéant, les prix unitaires seront arrondis au centime le plus proche. 
Ne pas modifier la structure (plan, numérotation des chapitres…) du cadre de réponse financier.</t>
  </si>
  <si>
    <t>Mise en œuvre et démarrage du Centre de Services Editiques, y compris reprise des filières existantes, mise en place des traitements informatiques nécessaires, et reprise du stock d’enveloppes du titulaire sortant, à Bry-sur-Marne.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</si>
</sst>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#,##0.00\ &quot;€&quot;"/>
  </numFmts>
  <fonts count="35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8"/>
      <name val="Times New Roman"/>
      <family val="1"/>
    </font>
    <font>
      <sz val="12"/>
      <name val="Times New Roman"/>
      <family val="1"/>
    </font>
    <font>
      <b/>
      <sz val="14"/>
      <name val="Arial"/>
      <family val="2"/>
    </font>
    <font>
      <sz val="10"/>
      <name val="Century Gothic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Century Gothic"/>
      <family val="2"/>
    </font>
    <font>
      <sz val="10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0"/>
      <color indexed="55"/>
      <name val="Arial Narrow"/>
      <family val="2"/>
    </font>
    <font>
      <sz val="10"/>
      <name val="Tahoma"/>
      <family val="2"/>
    </font>
    <font>
      <sz val="10"/>
      <name val="Helv"/>
      <charset val="204"/>
    </font>
    <font>
      <b/>
      <sz val="16"/>
      <name val="Century Gothic"/>
      <family val="2"/>
    </font>
    <font>
      <i/>
      <sz val="12"/>
      <name val="Century Gothic"/>
      <family val="2"/>
    </font>
    <font>
      <b/>
      <u/>
      <sz val="12"/>
      <name val="Century Gothic"/>
      <family val="2"/>
    </font>
    <font>
      <b/>
      <u/>
      <sz val="10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9"/>
      <name val="Century Gothic"/>
      <family val="2"/>
    </font>
    <font>
      <sz val="10"/>
      <color rgb="FFFF0000"/>
      <name val="Century Gothic"/>
      <family val="2"/>
    </font>
    <font>
      <sz val="10"/>
      <color theme="1"/>
      <name val="Arial"/>
      <family val="2"/>
    </font>
    <font>
      <b/>
      <i/>
      <sz val="9"/>
      <color rgb="FFFF0000"/>
      <name val="Century Gothic"/>
      <family val="2"/>
    </font>
    <font>
      <b/>
      <sz val="12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mediumDashed">
        <color indexed="10"/>
      </left>
      <right/>
      <top/>
      <bottom/>
      <diagonal/>
    </border>
    <border>
      <left style="mediumDashed">
        <color indexed="10"/>
      </left>
      <right/>
      <top style="mediumDashed">
        <color indexed="10"/>
      </top>
      <bottom style="hair">
        <color indexed="10"/>
      </bottom>
      <diagonal/>
    </border>
    <border>
      <left style="mediumDashed">
        <color indexed="10"/>
      </left>
      <right/>
      <top style="hair">
        <color indexed="10"/>
      </top>
      <bottom style="mediumDashed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ck">
        <color indexed="10"/>
      </right>
      <top style="mediumDashed">
        <color indexed="10"/>
      </top>
      <bottom style="mediumDashed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0" fontId="2" fillId="0" borderId="0"/>
    <xf numFmtId="9" fontId="10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/>
    <xf numFmtId="0" fontId="2" fillId="0" borderId="0"/>
    <xf numFmtId="44" fontId="2" fillId="0" borderId="0" applyFont="0" applyFill="0" applyBorder="0" applyAlignment="0" applyProtection="0"/>
  </cellStyleXfs>
  <cellXfs count="171">
    <xf numFmtId="0" fontId="0" fillId="0" borderId="0" xfId="0"/>
    <xf numFmtId="0" fontId="1" fillId="0" borderId="0" xfId="1" applyAlignment="1" applyProtection="1"/>
    <xf numFmtId="0" fontId="2" fillId="0" borderId="0" xfId="3"/>
    <xf numFmtId="0" fontId="3" fillId="0" borderId="0" xfId="3" applyFont="1" applyAlignment="1">
      <alignment horizontal="center"/>
    </xf>
    <xf numFmtId="0" fontId="4" fillId="0" borderId="0" xfId="3" applyFont="1" applyAlignment="1">
      <alignment horizontal="center" vertical="center" wrapText="1"/>
    </xf>
    <xf numFmtId="0" fontId="4" fillId="0" borderId="0" xfId="3" applyFont="1" applyAlignment="1">
      <alignment horizontal="center" wrapText="1"/>
    </xf>
    <xf numFmtId="0" fontId="2" fillId="0" borderId="0" xfId="3" applyAlignment="1">
      <alignment vertical="center"/>
    </xf>
    <xf numFmtId="0" fontId="4" fillId="0" borderId="0" xfId="3" applyFont="1" applyAlignment="1">
      <alignment horizontal="center"/>
    </xf>
    <xf numFmtId="0" fontId="11" fillId="0" borderId="0" xfId="3" applyFont="1" applyAlignment="1">
      <alignment horizontal="center"/>
    </xf>
    <xf numFmtId="0" fontId="2" fillId="0" borderId="0" xfId="3" applyFont="1"/>
    <xf numFmtId="0" fontId="1" fillId="0" borderId="0" xfId="1" quotePrefix="1" applyAlignment="1" applyProtection="1"/>
    <xf numFmtId="0" fontId="0" fillId="0" borderId="0" xfId="0" applyAlignment="1">
      <alignment vertical="center"/>
    </xf>
    <xf numFmtId="0" fontId="11" fillId="0" borderId="0" xfId="3" applyFont="1" applyAlignment="1">
      <alignment horizontal="center" vertical="center"/>
    </xf>
    <xf numFmtId="0" fontId="7" fillId="0" borderId="0" xfId="3" applyFont="1" applyAlignment="1">
      <alignment horizontal="center"/>
    </xf>
    <xf numFmtId="0" fontId="0" fillId="0" borderId="0" xfId="0" applyFill="1" applyAlignment="1">
      <alignment vertical="center"/>
    </xf>
    <xf numFmtId="0" fontId="2" fillId="0" borderId="0" xfId="3" applyFill="1" applyAlignment="1">
      <alignment vertical="center"/>
    </xf>
    <xf numFmtId="0" fontId="6" fillId="0" borderId="0" xfId="3" applyFont="1" applyAlignment="1" applyProtection="1">
      <alignment horizontal="justify"/>
    </xf>
    <xf numFmtId="0" fontId="2" fillId="0" borderId="0" xfId="3" applyProtection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/>
    <xf numFmtId="0" fontId="2" fillId="0" borderId="0" xfId="3" applyFont="1" applyFill="1"/>
    <xf numFmtId="0" fontId="2" fillId="0" borderId="0" xfId="3" applyFill="1"/>
    <xf numFmtId="164" fontId="10" fillId="0" borderId="3" xfId="4" applyNumberFormat="1" applyFont="1" applyBorder="1"/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7" xfId="0" applyFont="1" applyBorder="1" applyAlignment="1">
      <alignment horizontal="centerContinuous" vertical="center"/>
    </xf>
    <xf numFmtId="0" fontId="17" fillId="0" borderId="6" xfId="0" applyFont="1" applyBorder="1" applyAlignment="1">
      <alignment horizontal="centerContinuous" vertical="center"/>
    </xf>
    <xf numFmtId="0" fontId="17" fillId="0" borderId="4" xfId="0" applyFont="1" applyBorder="1" applyAlignment="1">
      <alignment horizontal="centerContinuous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0" fillId="0" borderId="7" xfId="6" applyFont="1" applyFill="1" applyBorder="1" applyAlignment="1" applyProtection="1">
      <alignment horizontal="left" vertical="center"/>
    </xf>
    <xf numFmtId="4" fontId="1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vertical="center"/>
    </xf>
    <xf numFmtId="4" fontId="17" fillId="0" borderId="3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 applyProtection="1">
      <alignment horizontal="center" vertical="center"/>
      <protection locked="0"/>
    </xf>
    <xf numFmtId="2" fontId="2" fillId="0" borderId="17" xfId="0" applyNumberFormat="1" applyFont="1" applyBorder="1" applyAlignment="1" applyProtection="1">
      <alignment horizontal="center" vertical="center"/>
      <protection locked="0"/>
    </xf>
    <xf numFmtId="2" fontId="2" fillId="5" borderId="18" xfId="0" applyNumberFormat="1" applyFont="1" applyFill="1" applyBorder="1" applyAlignment="1" applyProtection="1">
      <alignment horizontal="center" vertical="center"/>
      <protection locked="0"/>
    </xf>
    <xf numFmtId="2" fontId="2" fillId="5" borderId="16" xfId="0" applyNumberFormat="1" applyFont="1" applyFill="1" applyBorder="1" applyAlignment="1" applyProtection="1">
      <alignment horizontal="center" vertical="center"/>
      <protection locked="0"/>
    </xf>
    <xf numFmtId="2" fontId="2" fillId="5" borderId="19" xfId="0" applyNumberFormat="1" applyFont="1" applyFill="1" applyBorder="1" applyAlignment="1" applyProtection="1">
      <alignment horizontal="center" vertical="center"/>
      <protection locked="0"/>
    </xf>
    <xf numFmtId="2" fontId="2" fillId="0" borderId="20" xfId="0" applyNumberFormat="1" applyFont="1" applyBorder="1" applyAlignment="1" applyProtection="1">
      <alignment horizontal="center" vertical="center"/>
      <protection locked="0"/>
    </xf>
    <xf numFmtId="2" fontId="2" fillId="0" borderId="21" xfId="0" applyNumberFormat="1" applyFont="1" applyBorder="1" applyAlignment="1" applyProtection="1">
      <alignment horizontal="center" vertical="center"/>
      <protection locked="0"/>
    </xf>
    <xf numFmtId="2" fontId="2" fillId="5" borderId="22" xfId="0" applyNumberFormat="1" applyFont="1" applyFill="1" applyBorder="1" applyAlignment="1" applyProtection="1">
      <alignment horizontal="center" vertical="center"/>
      <protection locked="0"/>
    </xf>
    <xf numFmtId="2" fontId="2" fillId="5" borderId="23" xfId="0" applyNumberFormat="1" applyFont="1" applyFill="1" applyBorder="1" applyAlignment="1" applyProtection="1">
      <alignment horizontal="center" vertical="center"/>
      <protection locked="0"/>
    </xf>
    <xf numFmtId="2" fontId="2" fillId="5" borderId="24" xfId="0" applyNumberFormat="1" applyFont="1" applyFill="1" applyBorder="1" applyAlignment="1" applyProtection="1">
      <alignment horizontal="center" vertical="center"/>
      <protection locked="0"/>
    </xf>
    <xf numFmtId="2" fontId="21" fillId="0" borderId="0" xfId="0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2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2" fillId="5" borderId="13" xfId="0" applyNumberFormat="1" applyFont="1" applyFill="1" applyBorder="1" applyAlignment="1" applyProtection="1">
      <alignment horizontal="center" vertical="center"/>
      <protection locked="0"/>
    </xf>
    <xf numFmtId="2" fontId="2" fillId="5" borderId="14" xfId="0" applyNumberFormat="1" applyFont="1" applyFill="1" applyBorder="1" applyAlignment="1" applyProtection="1">
      <alignment horizontal="center" vertical="center"/>
      <protection locked="0"/>
    </xf>
    <xf numFmtId="2" fontId="2" fillId="0" borderId="10" xfId="0" applyNumberFormat="1" applyFont="1" applyBorder="1" applyAlignment="1" applyProtection="1">
      <alignment horizontal="center" vertical="center"/>
      <protection locked="0"/>
    </xf>
    <xf numFmtId="2" fontId="2" fillId="0" borderId="11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7" fillId="0" borderId="3" xfId="0" applyFont="1" applyBorder="1" applyAlignment="1">
      <alignment horizontal="centerContinuous" vertical="center"/>
    </xf>
    <xf numFmtId="0" fontId="22" fillId="0" borderId="0" xfId="6" applyFont="1" applyAlignment="1" applyProtection="1">
      <alignment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44" fontId="2" fillId="0" borderId="25" xfId="2" applyFont="1" applyBorder="1" applyAlignment="1" applyProtection="1">
      <alignment horizontal="center" vertical="center"/>
      <protection locked="0"/>
    </xf>
    <xf numFmtId="44" fontId="2" fillId="0" borderId="26" xfId="2" applyFont="1" applyBorder="1" applyAlignment="1" applyProtection="1">
      <alignment horizontal="center" vertical="center"/>
      <protection locked="0"/>
    </xf>
    <xf numFmtId="44" fontId="2" fillId="0" borderId="27" xfId="2" applyFont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vertical="center"/>
    </xf>
    <xf numFmtId="3" fontId="17" fillId="0" borderId="0" xfId="0" applyNumberFormat="1" applyFont="1" applyFill="1" applyAlignment="1">
      <alignment horizontal="center" vertical="center"/>
    </xf>
    <xf numFmtId="165" fontId="17" fillId="0" borderId="3" xfId="0" applyNumberFormat="1" applyFont="1" applyFill="1" applyBorder="1" applyAlignment="1">
      <alignment vertical="center"/>
    </xf>
    <xf numFmtId="0" fontId="8" fillId="0" borderId="0" xfId="8" applyFont="1" applyAlignment="1">
      <alignment vertical="center"/>
    </xf>
    <xf numFmtId="0" fontId="25" fillId="0" borderId="0" xfId="8" applyFont="1" applyFill="1" applyBorder="1" applyAlignment="1">
      <alignment vertical="center"/>
    </xf>
    <xf numFmtId="0" fontId="27" fillId="0" borderId="33" xfId="6" applyFont="1" applyFill="1" applyBorder="1" applyAlignment="1" applyProtection="1">
      <alignment horizontal="center" vertical="center"/>
    </xf>
    <xf numFmtId="0" fontId="8" fillId="0" borderId="34" xfId="6" applyFont="1" applyFill="1" applyBorder="1" applyAlignment="1" applyProtection="1">
      <alignment horizontal="center" vertical="center" wrapText="1"/>
    </xf>
    <xf numFmtId="0" fontId="8" fillId="0" borderId="35" xfId="6" applyFont="1" applyFill="1" applyBorder="1" applyProtection="1"/>
    <xf numFmtId="0" fontId="8" fillId="0" borderId="0" xfId="6" applyFont="1" applyAlignment="1" applyProtection="1">
      <alignment vertical="center" wrapText="1"/>
    </xf>
    <xf numFmtId="0" fontId="8" fillId="0" borderId="0" xfId="6" applyFont="1" applyProtection="1"/>
    <xf numFmtId="0" fontId="8" fillId="0" borderId="36" xfId="6" applyFont="1" applyFill="1" applyBorder="1" applyAlignment="1" applyProtection="1">
      <alignment horizontal="left"/>
    </xf>
    <xf numFmtId="0" fontId="16" fillId="2" borderId="37" xfId="6" applyFont="1" applyFill="1" applyBorder="1" applyAlignment="1" applyProtection="1">
      <alignment horizontal="center" vertical="center" wrapText="1"/>
    </xf>
    <xf numFmtId="0" fontId="16" fillId="2" borderId="38" xfId="6" applyFont="1" applyFill="1" applyBorder="1" applyAlignment="1" applyProtection="1">
      <alignment horizontal="center" vertical="center" wrapText="1"/>
    </xf>
    <xf numFmtId="44" fontId="8" fillId="0" borderId="0" xfId="6" applyNumberFormat="1" applyFont="1" applyFill="1" applyBorder="1" applyAlignment="1" applyProtection="1">
      <alignment vertical="center" wrapText="1"/>
    </xf>
    <xf numFmtId="0" fontId="16" fillId="2" borderId="3" xfId="6" applyFont="1" applyFill="1" applyBorder="1" applyAlignment="1" applyProtection="1">
      <alignment horizontal="center" vertical="center" wrapText="1"/>
    </xf>
    <xf numFmtId="0" fontId="8" fillId="0" borderId="39" xfId="6" applyFont="1" applyFill="1" applyBorder="1" applyProtection="1"/>
    <xf numFmtId="44" fontId="8" fillId="0" borderId="8" xfId="9" applyFont="1" applyFill="1" applyBorder="1" applyAlignment="1" applyProtection="1">
      <alignment horizontal="center" vertical="center"/>
      <protection locked="0"/>
    </xf>
    <xf numFmtId="44" fontId="8" fillId="0" borderId="40" xfId="9" applyFont="1" applyFill="1" applyBorder="1" applyAlignment="1" applyProtection="1">
      <alignment horizontal="center" vertical="center"/>
    </xf>
    <xf numFmtId="44" fontId="8" fillId="0" borderId="3" xfId="9" applyFont="1" applyBorder="1" applyAlignment="1" applyProtection="1">
      <alignment horizontal="center" vertical="center"/>
    </xf>
    <xf numFmtId="0" fontId="16" fillId="0" borderId="7" xfId="6" applyFont="1" applyFill="1" applyBorder="1" applyAlignment="1" applyProtection="1">
      <alignment horizontal="left" vertical="center"/>
    </xf>
    <xf numFmtId="0" fontId="30" fillId="0" borderId="43" xfId="6" applyFont="1" applyFill="1" applyBorder="1" applyAlignment="1" applyProtection="1">
      <alignment horizontal="left" vertical="center"/>
    </xf>
    <xf numFmtId="0" fontId="27" fillId="0" borderId="44" xfId="6" applyFont="1" applyFill="1" applyBorder="1" applyAlignment="1" applyProtection="1">
      <alignment horizontal="justify" vertical="center"/>
    </xf>
    <xf numFmtId="0" fontId="8" fillId="0" borderId="44" xfId="6" applyFont="1" applyFill="1" applyBorder="1" applyAlignment="1" applyProtection="1">
      <alignment horizontal="center" vertical="center" wrapText="1"/>
    </xf>
    <xf numFmtId="0" fontId="8" fillId="0" borderId="45" xfId="6" applyFont="1" applyFill="1" applyBorder="1" applyAlignment="1" applyProtection="1">
      <alignment vertical="center"/>
    </xf>
    <xf numFmtId="0" fontId="27" fillId="0" borderId="34" xfId="6" applyFont="1" applyFill="1" applyBorder="1" applyAlignment="1" applyProtection="1">
      <alignment horizontal="center" vertical="center"/>
    </xf>
    <xf numFmtId="0" fontId="8" fillId="0" borderId="33" xfId="6" applyFont="1" applyFill="1" applyBorder="1" applyAlignment="1" applyProtection="1">
      <alignment horizontal="center" vertical="center" wrapText="1"/>
    </xf>
    <xf numFmtId="44" fontId="8" fillId="0" borderId="1" xfId="9" applyFont="1" applyFill="1" applyBorder="1" applyAlignment="1" applyProtection="1">
      <alignment horizontal="center" vertical="center"/>
    </xf>
    <xf numFmtId="9" fontId="8" fillId="0" borderId="0" xfId="6" applyNumberFormat="1" applyFont="1" applyFill="1" applyBorder="1" applyAlignment="1" applyProtection="1">
      <alignment horizontal="center" vertical="center" wrapText="1"/>
    </xf>
    <xf numFmtId="0" fontId="8" fillId="0" borderId="43" xfId="6" applyFont="1" applyFill="1" applyBorder="1" applyAlignment="1" applyProtection="1">
      <alignment horizontal="left"/>
    </xf>
    <xf numFmtId="0" fontId="8" fillId="0" borderId="44" xfId="6" applyFont="1" applyFill="1" applyBorder="1" applyAlignment="1" applyProtection="1">
      <alignment horizontal="center"/>
    </xf>
    <xf numFmtId="0" fontId="8" fillId="0" borderId="45" xfId="6" applyFont="1" applyFill="1" applyBorder="1" applyProtection="1"/>
    <xf numFmtId="0" fontId="8" fillId="0" borderId="0" xfId="6" applyFont="1" applyAlignment="1" applyProtection="1">
      <alignment vertical="center"/>
    </xf>
    <xf numFmtId="0" fontId="8" fillId="0" borderId="44" xfId="6" applyFont="1" applyBorder="1" applyAlignment="1" applyProtection="1">
      <alignment horizontal="center" vertical="center" wrapText="1"/>
    </xf>
    <xf numFmtId="0" fontId="16" fillId="0" borderId="44" xfId="6" applyFont="1" applyFill="1" applyBorder="1" applyAlignment="1" applyProtection="1">
      <alignment horizontal="center" vertical="center"/>
    </xf>
    <xf numFmtId="44" fontId="8" fillId="0" borderId="44" xfId="9" applyFont="1" applyFill="1" applyBorder="1" applyAlignment="1" applyProtection="1">
      <alignment horizontal="center" vertical="center"/>
    </xf>
    <xf numFmtId="0" fontId="8" fillId="0" borderId="0" xfId="6" applyFont="1" applyAlignment="1" applyProtection="1">
      <alignment horizontal="left"/>
    </xf>
    <xf numFmtId="0" fontId="8" fillId="0" borderId="0" xfId="6" applyFont="1" applyAlignment="1" applyProtection="1">
      <alignment horizontal="center"/>
    </xf>
    <xf numFmtId="0" fontId="8" fillId="0" borderId="0" xfId="6" applyFont="1" applyAlignment="1" applyProtection="1">
      <alignment horizontal="center" vertical="center" wrapText="1"/>
    </xf>
    <xf numFmtId="0" fontId="24" fillId="0" borderId="29" xfId="7" applyFont="1" applyBorder="1" applyAlignment="1">
      <alignment horizontal="centerContinuous" vertical="center"/>
    </xf>
    <xf numFmtId="0" fontId="24" fillId="0" borderId="30" xfId="7" applyFont="1" applyBorder="1" applyAlignment="1">
      <alignment horizontal="centerContinuous" vertical="center"/>
    </xf>
    <xf numFmtId="0" fontId="24" fillId="0" borderId="31" xfId="7" applyFont="1" applyBorder="1" applyAlignment="1">
      <alignment horizontal="centerContinuous" vertical="center"/>
    </xf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44" fontId="14" fillId="3" borderId="3" xfId="0" applyNumberFormat="1" applyFont="1" applyFill="1" applyBorder="1"/>
    <xf numFmtId="44" fontId="12" fillId="3" borderId="1" xfId="0" applyNumberFormat="1" applyFont="1" applyFill="1" applyBorder="1"/>
    <xf numFmtId="4" fontId="17" fillId="0" borderId="3" xfId="0" applyNumberFormat="1" applyFont="1" applyFill="1" applyBorder="1" applyAlignment="1">
      <alignment horizontal="center" vertical="center"/>
    </xf>
    <xf numFmtId="0" fontId="8" fillId="0" borderId="3" xfId="6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vertical="center"/>
    </xf>
    <xf numFmtId="165" fontId="17" fillId="0" borderId="28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25" fillId="6" borderId="0" xfId="8" applyFont="1" applyFill="1" applyBorder="1" applyAlignment="1">
      <alignment vertical="center"/>
    </xf>
    <xf numFmtId="0" fontId="8" fillId="6" borderId="0" xfId="8" applyFont="1" applyFill="1" applyAlignment="1">
      <alignment vertical="center"/>
    </xf>
    <xf numFmtId="0" fontId="33" fillId="6" borderId="0" xfId="8" applyFont="1" applyFill="1" applyBorder="1" applyAlignment="1">
      <alignment vertical="center"/>
    </xf>
    <xf numFmtId="2" fontId="2" fillId="5" borderId="49" xfId="0" applyNumberFormat="1" applyFont="1" applyFill="1" applyBorder="1" applyAlignment="1" applyProtection="1">
      <alignment horizontal="center" vertical="center"/>
      <protection locked="0"/>
    </xf>
    <xf numFmtId="2" fontId="2" fillId="5" borderId="50" xfId="0" applyNumberFormat="1" applyFont="1" applyFill="1" applyBorder="1" applyAlignment="1" applyProtection="1">
      <alignment horizontal="center" vertical="center"/>
      <protection locked="0"/>
    </xf>
    <xf numFmtId="2" fontId="2" fillId="0" borderId="51" xfId="0" applyNumberFormat="1" applyFont="1" applyBorder="1" applyAlignment="1" applyProtection="1">
      <alignment horizontal="center" vertical="center"/>
      <protection locked="0"/>
    </xf>
    <xf numFmtId="2" fontId="2" fillId="0" borderId="52" xfId="0" applyNumberFormat="1" applyFont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 applyProtection="1">
      <alignment horizontal="center" vertical="center"/>
      <protection locked="0"/>
    </xf>
    <xf numFmtId="2" fontId="2" fillId="0" borderId="27" xfId="0" applyNumberFormat="1" applyFont="1" applyBorder="1" applyAlignment="1" applyProtection="1">
      <alignment horizontal="center" vertical="center"/>
      <protection locked="0"/>
    </xf>
    <xf numFmtId="2" fontId="2" fillId="5" borderId="53" xfId="0" applyNumberFormat="1" applyFont="1" applyFill="1" applyBorder="1" applyAlignment="1" applyProtection="1">
      <alignment horizontal="center" vertical="center"/>
      <protection locked="0"/>
    </xf>
    <xf numFmtId="2" fontId="2" fillId="5" borderId="54" xfId="0" applyNumberFormat="1" applyFont="1" applyFill="1" applyBorder="1" applyAlignment="1" applyProtection="1">
      <alignment horizontal="center" vertical="center"/>
      <protection locked="0"/>
    </xf>
    <xf numFmtId="2" fontId="2" fillId="5" borderId="55" xfId="0" applyNumberFormat="1" applyFont="1" applyFill="1" applyBorder="1" applyAlignment="1" applyProtection="1">
      <alignment horizontal="center" vertical="center"/>
      <protection locked="0"/>
    </xf>
    <xf numFmtId="2" fontId="2" fillId="5" borderId="56" xfId="0" applyNumberFormat="1" applyFont="1" applyFill="1" applyBorder="1" applyAlignment="1" applyProtection="1">
      <alignment horizontal="center" vertical="center"/>
      <protection locked="0"/>
    </xf>
    <xf numFmtId="0" fontId="8" fillId="0" borderId="32" xfId="6" applyFont="1" applyBorder="1" applyProtection="1"/>
    <xf numFmtId="0" fontId="26" fillId="0" borderId="33" xfId="6" applyFont="1" applyFill="1" applyBorder="1" applyAlignment="1" applyProtection="1">
      <alignment horizontal="left" vertical="center"/>
    </xf>
    <xf numFmtId="0" fontId="8" fillId="0" borderId="32" xfId="6" applyFont="1" applyBorder="1" applyAlignment="1" applyProtection="1">
      <alignment horizontal="left"/>
    </xf>
    <xf numFmtId="3" fontId="8" fillId="0" borderId="3" xfId="6" applyNumberFormat="1" applyFont="1" applyFill="1" applyBorder="1" applyAlignment="1" applyProtection="1">
      <alignment horizontal="center" vertical="center" wrapText="1"/>
    </xf>
    <xf numFmtId="0" fontId="8" fillId="0" borderId="39" xfId="6" applyFont="1" applyFill="1" applyBorder="1" applyAlignment="1" applyProtection="1"/>
    <xf numFmtId="44" fontId="8" fillId="0" borderId="3" xfId="9" applyFont="1" applyFill="1" applyBorder="1" applyAlignment="1" applyProtection="1">
      <alignment horizontal="center" vertical="center"/>
    </xf>
    <xf numFmtId="3" fontId="8" fillId="0" borderId="3" xfId="6" applyNumberFormat="1" applyFont="1" applyFill="1" applyBorder="1" applyAlignment="1" applyProtection="1">
      <alignment horizontal="center" vertical="center"/>
    </xf>
    <xf numFmtId="0" fontId="16" fillId="2" borderId="7" xfId="6" applyFont="1" applyFill="1" applyBorder="1" applyAlignment="1" applyProtection="1">
      <alignment horizontal="center" vertical="center"/>
    </xf>
    <xf numFmtId="0" fontId="8" fillId="0" borderId="44" xfId="6" applyFont="1" applyFill="1" applyBorder="1" applyAlignment="1" applyProtection="1"/>
    <xf numFmtId="0" fontId="8" fillId="0" borderId="0" xfId="6" applyFont="1" applyAlignment="1" applyProtection="1"/>
    <xf numFmtId="0" fontId="24" fillId="0" borderId="30" xfId="7" applyFont="1" applyBorder="1" applyAlignment="1">
      <alignment horizontal="center" vertical="center" wrapText="1"/>
    </xf>
    <xf numFmtId="0" fontId="25" fillId="6" borderId="0" xfId="8" applyFont="1" applyFill="1" applyBorder="1" applyAlignment="1">
      <alignment vertical="center" wrapText="1"/>
    </xf>
    <xf numFmtId="0" fontId="27" fillId="0" borderId="33" xfId="6" applyFont="1" applyFill="1" applyBorder="1" applyAlignment="1" applyProtection="1">
      <alignment horizontal="justify" vertical="center" wrapText="1"/>
    </xf>
    <xf numFmtId="0" fontId="16" fillId="2" borderId="7" xfId="6" applyFont="1" applyFill="1" applyBorder="1" applyAlignment="1" applyProtection="1">
      <alignment horizontal="center" vertical="center" wrapText="1"/>
    </xf>
    <xf numFmtId="0" fontId="28" fillId="0" borderId="7" xfId="6" applyFont="1" applyFill="1" applyBorder="1" applyAlignment="1" applyProtection="1">
      <alignment vertical="center" wrapText="1"/>
    </xf>
    <xf numFmtId="0" fontId="27" fillId="0" borderId="44" xfId="6" applyFont="1" applyFill="1" applyBorder="1" applyAlignment="1" applyProtection="1">
      <alignment horizontal="justify" vertical="center" wrapText="1"/>
    </xf>
    <xf numFmtId="0" fontId="31" fillId="0" borderId="33" xfId="6" applyFont="1" applyFill="1" applyBorder="1" applyAlignment="1" applyProtection="1">
      <alignment horizontal="right" vertical="center" wrapText="1"/>
    </xf>
    <xf numFmtId="0" fontId="8" fillId="0" borderId="44" xfId="6" applyFont="1" applyFill="1" applyBorder="1" applyAlignment="1" applyProtection="1">
      <alignment wrapText="1"/>
    </xf>
    <xf numFmtId="0" fontId="29" fillId="0" borderId="33" xfId="6" applyFont="1" applyFill="1" applyBorder="1" applyAlignment="1" applyProtection="1">
      <alignment vertical="center" wrapText="1"/>
    </xf>
    <xf numFmtId="0" fontId="8" fillId="0" borderId="46" xfId="6" applyFont="1" applyFill="1" applyBorder="1" applyAlignment="1" applyProtection="1">
      <alignment vertical="center" wrapText="1"/>
    </xf>
    <xf numFmtId="0" fontId="8" fillId="0" borderId="0" xfId="6" applyFont="1" applyAlignment="1" applyProtection="1">
      <alignment wrapText="1"/>
    </xf>
    <xf numFmtId="0" fontId="24" fillId="0" borderId="30" xfId="7" applyFont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5" fillId="0" borderId="57" xfId="3" applyFont="1" applyBorder="1" applyAlignment="1">
      <alignment horizontal="center"/>
    </xf>
    <xf numFmtId="0" fontId="2" fillId="0" borderId="8" xfId="3" applyBorder="1" applyAlignment="1" applyProtection="1">
      <alignment vertical="center"/>
      <protection locked="0"/>
    </xf>
    <xf numFmtId="0" fontId="2" fillId="0" borderId="2" xfId="3" applyBorder="1" applyAlignment="1" applyProtection="1">
      <alignment vertical="center"/>
      <protection locked="0"/>
    </xf>
    <xf numFmtId="0" fontId="32" fillId="0" borderId="47" xfId="0" applyFont="1" applyBorder="1" applyAlignment="1" applyProtection="1">
      <alignment vertical="center"/>
      <protection locked="0"/>
    </xf>
    <xf numFmtId="0" fontId="8" fillId="0" borderId="40" xfId="8" applyFont="1" applyBorder="1" applyAlignment="1">
      <alignment horizontal="centerContinuous" vertical="center"/>
    </xf>
    <xf numFmtId="0" fontId="34" fillId="0" borderId="58" xfId="6" applyFont="1" applyFill="1" applyBorder="1" applyAlignment="1" applyProtection="1">
      <alignment horizontal="centerContinuous" vertical="center"/>
    </xf>
    <xf numFmtId="0" fontId="2" fillId="0" borderId="6" xfId="3" applyFill="1" applyBorder="1"/>
    <xf numFmtId="0" fontId="2" fillId="0" borderId="48" xfId="3" applyBorder="1" applyAlignment="1">
      <alignment horizontal="left" vertical="center" wrapText="1"/>
    </xf>
    <xf numFmtId="0" fontId="2" fillId="0" borderId="0" xfId="3" applyAlignment="1">
      <alignment horizontal="left" vertical="center" wrapText="1"/>
    </xf>
    <xf numFmtId="0" fontId="9" fillId="0" borderId="0" xfId="3" applyFont="1" applyFill="1" applyBorder="1" applyAlignment="1">
      <alignment horizontal="left" vertical="center" wrapText="1"/>
    </xf>
    <xf numFmtId="0" fontId="9" fillId="0" borderId="42" xfId="3" applyFont="1" applyFill="1" applyBorder="1" applyAlignment="1">
      <alignment horizontal="left" vertical="center" wrapText="1"/>
    </xf>
    <xf numFmtId="0" fontId="2" fillId="0" borderId="6" xfId="3" applyFill="1" applyBorder="1" applyAlignment="1">
      <alignment horizontal="left" vertical="center" wrapText="1"/>
    </xf>
    <xf numFmtId="0" fontId="15" fillId="0" borderId="0" xfId="3" applyFont="1" applyFill="1" applyAlignment="1">
      <alignment horizontal="left" vertical="center" wrapText="1"/>
    </xf>
    <xf numFmtId="0" fontId="9" fillId="0" borderId="41" xfId="3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</cellXfs>
  <cellStyles count="10">
    <cellStyle name="% 2 2" xfId="5" xr:uid="{00000000-0005-0000-0000-000000000000}"/>
    <cellStyle name="Euro 2" xfId="9" xr:uid="{00000000-0005-0000-0000-000001000000}"/>
    <cellStyle name="Lien hypertexte 2" xfId="1" xr:uid="{00000000-0005-0000-0000-000002000000}"/>
    <cellStyle name="Monétaire" xfId="2" builtinId="4"/>
    <cellStyle name="Normal" xfId="0" builtinId="0"/>
    <cellStyle name="Normal 2" xfId="3" xr:uid="{00000000-0005-0000-0000-000005000000}"/>
    <cellStyle name="Normal_Etablissement_simulations v2 2" xfId="6" xr:uid="{00000000-0005-0000-0000-000006000000}"/>
    <cellStyle name="Normal_Infracom-Matériels-2011_CdRF_Lot 1_v1.1" xfId="7" xr:uid="{00000000-0005-0000-0000-000007000000}"/>
    <cellStyle name="Normal_Infracom-Opérateurs-2011_Lot 1_CdRF_Téléphonie Fixe_Hors SAMU_v4.4" xfId="8" xr:uid="{00000000-0005-0000-0000-000008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3628" name="Picture 1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0"/>
  <sheetViews>
    <sheetView showGridLines="0" tabSelected="1" zoomScale="85" zoomScaleNormal="85" workbookViewId="0"/>
  </sheetViews>
  <sheetFormatPr baseColWidth="10" defaultColWidth="11.453125" defaultRowHeight="12.5"/>
  <cols>
    <col min="1" max="1" width="99.81640625" style="2" customWidth="1"/>
    <col min="2" max="16384" width="11.453125" style="2"/>
  </cols>
  <sheetData>
    <row r="1" spans="1:1">
      <c r="A1" s="1"/>
    </row>
    <row r="10" spans="1:1" ht="25">
      <c r="A10" s="3" t="s">
        <v>162</v>
      </c>
    </row>
    <row r="11" spans="1:1" ht="100" customHeight="1">
      <c r="A11" s="4" t="s">
        <v>163</v>
      </c>
    </row>
    <row r="12" spans="1:1" ht="15.5">
      <c r="A12" s="5"/>
    </row>
    <row r="13" spans="1:1" s="6" customFormat="1" ht="18" customHeight="1">
      <c r="A13" s="4"/>
    </row>
    <row r="14" spans="1:1" ht="25">
      <c r="A14" s="3" t="s">
        <v>0</v>
      </c>
    </row>
    <row r="15" spans="1:1" ht="15.5">
      <c r="A15" s="7"/>
    </row>
    <row r="16" spans="1:1" ht="23">
      <c r="A16" s="8" t="s">
        <v>1</v>
      </c>
    </row>
    <row r="17" spans="1:2" s="9" customFormat="1"/>
    <row r="18" spans="1:2" s="9" customFormat="1"/>
    <row r="19" spans="1:2" ht="13" thickBot="1"/>
    <row r="20" spans="1:2" ht="23" thickBot="1">
      <c r="A20" s="155" t="s">
        <v>2</v>
      </c>
    </row>
    <row r="21" spans="1:2" s="17" customFormat="1" ht="98.25" customHeight="1" thickBot="1">
      <c r="A21" s="156"/>
      <c r="B21" s="16"/>
    </row>
    <row r="70" spans="1:1">
      <c r="A70" s="10"/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&amp;L&amp;F -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20"/>
  <sheetViews>
    <sheetView showGridLines="0" zoomScaleNormal="100" workbookViewId="0"/>
  </sheetViews>
  <sheetFormatPr baseColWidth="10" defaultColWidth="9.1796875" defaultRowHeight="12.5"/>
  <cols>
    <col min="1" max="1" width="1.7265625" style="2" customWidth="1"/>
    <col min="2" max="2" width="8.453125" style="2" customWidth="1"/>
    <col min="3" max="3" width="14" style="2" customWidth="1"/>
    <col min="4" max="4" width="27.81640625" style="2" customWidth="1"/>
    <col min="5" max="5" width="9.1796875" style="2"/>
    <col min="6" max="6" width="18.7265625" style="2" customWidth="1"/>
    <col min="7" max="7" width="5.7265625" style="2" customWidth="1"/>
    <col min="8" max="16384" width="9.1796875" style="2"/>
  </cols>
  <sheetData>
    <row r="2" spans="2:6" ht="24" customHeight="1">
      <c r="D2" s="12" t="s">
        <v>6</v>
      </c>
    </row>
    <row r="3" spans="2:6" ht="15" customHeight="1"/>
    <row r="4" spans="2:6" ht="18">
      <c r="D4" s="13" t="s">
        <v>3</v>
      </c>
    </row>
    <row r="5" spans="2:6" ht="12" customHeight="1" thickBot="1"/>
    <row r="6" spans="2:6" ht="13" thickBot="1">
      <c r="C6" s="157"/>
      <c r="D6" s="6" t="s">
        <v>4</v>
      </c>
      <c r="E6" s="6"/>
      <c r="F6" s="6"/>
    </row>
    <row r="7" spans="2:6" ht="12" customHeight="1" thickBot="1">
      <c r="C7" s="6"/>
      <c r="D7" s="6"/>
      <c r="E7" s="6"/>
      <c r="F7" s="6"/>
    </row>
    <row r="8" spans="2:6" ht="40.5" customHeight="1" thickBot="1">
      <c r="C8" s="158"/>
      <c r="D8" s="162" t="s">
        <v>37</v>
      </c>
      <c r="E8" s="163"/>
      <c r="F8" s="163"/>
    </row>
    <row r="10" spans="2:6" ht="21.75" customHeight="1">
      <c r="D10" s="12" t="s">
        <v>1</v>
      </c>
    </row>
    <row r="12" spans="2:6" s="15" customFormat="1" ht="39" customHeight="1">
      <c r="B12" s="167" t="s">
        <v>171</v>
      </c>
      <c r="C12" s="167"/>
      <c r="D12" s="167"/>
      <c r="E12" s="167"/>
      <c r="F12" s="167"/>
    </row>
    <row r="13" spans="2:6">
      <c r="B13" s="21" t="s">
        <v>5</v>
      </c>
      <c r="C13" s="161"/>
      <c r="D13" s="161"/>
      <c r="E13" s="161"/>
      <c r="F13" s="161"/>
    </row>
    <row r="14" spans="2:6" ht="27" customHeight="1">
      <c r="B14" s="22"/>
      <c r="C14" s="168" t="s">
        <v>38</v>
      </c>
      <c r="D14" s="168"/>
      <c r="E14" s="168"/>
      <c r="F14" s="168"/>
    </row>
    <row r="15" spans="2:6" ht="27" customHeight="1">
      <c r="B15" s="22"/>
      <c r="C15" s="164" t="s">
        <v>144</v>
      </c>
      <c r="D15" s="164"/>
      <c r="E15" s="164"/>
      <c r="F15" s="164"/>
    </row>
    <row r="16" spans="2:6" ht="27" customHeight="1">
      <c r="B16" s="22"/>
      <c r="C16" s="165" t="s">
        <v>167</v>
      </c>
      <c r="D16" s="165"/>
      <c r="E16" s="165"/>
      <c r="F16" s="165"/>
    </row>
    <row r="17" spans="2:6">
      <c r="B17" s="22" t="s">
        <v>7</v>
      </c>
      <c r="C17" s="22"/>
      <c r="D17" s="22"/>
      <c r="E17" s="22"/>
      <c r="F17" s="22"/>
    </row>
    <row r="18" spans="2:6" ht="19.5" customHeight="1">
      <c r="B18" s="22"/>
      <c r="C18" s="166" t="s">
        <v>168</v>
      </c>
      <c r="D18" s="166"/>
      <c r="E18" s="166"/>
      <c r="F18" s="166"/>
    </row>
    <row r="19" spans="2:6" ht="19.5" customHeight="1">
      <c r="B19" s="22"/>
      <c r="C19" s="166" t="s">
        <v>169</v>
      </c>
      <c r="D19" s="166"/>
      <c r="E19" s="166"/>
      <c r="F19" s="166"/>
    </row>
    <row r="20" spans="2:6" ht="69" customHeight="1">
      <c r="B20" s="22"/>
      <c r="C20" s="166" t="s">
        <v>170</v>
      </c>
      <c r="D20" s="166"/>
      <c r="E20" s="166"/>
      <c r="F20" s="166"/>
    </row>
  </sheetData>
  <sheetProtection sheet="1" objects="1" scenarios="1"/>
  <mergeCells count="8">
    <mergeCell ref="D8:F8"/>
    <mergeCell ref="C15:F15"/>
    <mergeCell ref="C16:F16"/>
    <mergeCell ref="C20:F20"/>
    <mergeCell ref="B12:F12"/>
    <mergeCell ref="C18:F18"/>
    <mergeCell ref="C14:F14"/>
    <mergeCell ref="C19:F1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5"/>
  <sheetViews>
    <sheetView showGridLines="0" zoomScaleNormal="100" workbookViewId="0">
      <pane ySplit="5" topLeftCell="A6" activePane="bottomLeft" state="frozen"/>
      <selection activeCell="A21" sqref="A21"/>
      <selection pane="bottomLeft" activeCell="A6" sqref="A6"/>
    </sheetView>
  </sheetViews>
  <sheetFormatPr baseColWidth="10" defaultRowHeight="13"/>
  <cols>
    <col min="1" max="1" width="18.7265625" style="25" customWidth="1"/>
    <col min="2" max="2" width="1.453125" style="25" customWidth="1"/>
    <col min="3" max="5" width="8.7265625" style="25" customWidth="1"/>
    <col min="6" max="6" width="1.7265625" style="25" customWidth="1"/>
    <col min="7" max="9" width="8.7265625" style="25" customWidth="1"/>
    <col min="10" max="10" width="1.7265625" style="25" customWidth="1"/>
    <col min="11" max="12" width="8.7265625" style="25" customWidth="1"/>
    <col min="13" max="13" width="1.7265625" style="25" customWidth="1"/>
    <col min="14" max="16" width="8.7265625" style="25" customWidth="1"/>
    <col min="17" max="17" width="1.7265625" style="25" customWidth="1"/>
    <col min="18" max="19" width="8.7265625" style="25" customWidth="1"/>
    <col min="20" max="20" width="1.7265625" style="25" customWidth="1"/>
    <col min="21" max="23" width="8.7265625" style="25" customWidth="1"/>
    <col min="24" max="24" width="1.7265625" style="25" customWidth="1"/>
    <col min="25" max="25" width="8.1796875" style="54" customWidth="1"/>
    <col min="26" max="26" width="1.7265625" style="25" customWidth="1"/>
    <col min="27" max="27" width="10" style="54" customWidth="1"/>
    <col min="28" max="256" width="11.453125" style="25"/>
    <col min="257" max="257" width="53.54296875" style="25" customWidth="1"/>
    <col min="258" max="258" width="1.453125" style="25" customWidth="1"/>
    <col min="259" max="261" width="8.7265625" style="25" customWidth="1"/>
    <col min="262" max="262" width="2.1796875" style="25" customWidth="1"/>
    <col min="263" max="265" width="8.7265625" style="25" customWidth="1"/>
    <col min="266" max="266" width="2" style="25" customWidth="1"/>
    <col min="267" max="268" width="8.7265625" style="25" customWidth="1"/>
    <col min="269" max="269" width="2.1796875" style="25" customWidth="1"/>
    <col min="270" max="272" width="8.7265625" style="25" customWidth="1"/>
    <col min="273" max="273" width="2.1796875" style="25" customWidth="1"/>
    <col min="274" max="275" width="8.7265625" style="25" customWidth="1"/>
    <col min="276" max="276" width="2" style="25" customWidth="1"/>
    <col min="277" max="279" width="8.7265625" style="25" customWidth="1"/>
    <col min="280" max="280" width="2" style="25" customWidth="1"/>
    <col min="281" max="281" width="8.1796875" style="25" customWidth="1"/>
    <col min="282" max="282" width="1.81640625" style="25" customWidth="1"/>
    <col min="283" max="283" width="10" style="25" customWidth="1"/>
    <col min="284" max="512" width="11.453125" style="25"/>
    <col min="513" max="513" width="53.54296875" style="25" customWidth="1"/>
    <col min="514" max="514" width="1.453125" style="25" customWidth="1"/>
    <col min="515" max="517" width="8.7265625" style="25" customWidth="1"/>
    <col min="518" max="518" width="2.1796875" style="25" customWidth="1"/>
    <col min="519" max="521" width="8.7265625" style="25" customWidth="1"/>
    <col min="522" max="522" width="2" style="25" customWidth="1"/>
    <col min="523" max="524" width="8.7265625" style="25" customWidth="1"/>
    <col min="525" max="525" width="2.1796875" style="25" customWidth="1"/>
    <col min="526" max="528" width="8.7265625" style="25" customWidth="1"/>
    <col min="529" max="529" width="2.1796875" style="25" customWidth="1"/>
    <col min="530" max="531" width="8.7265625" style="25" customWidth="1"/>
    <col min="532" max="532" width="2" style="25" customWidth="1"/>
    <col min="533" max="535" width="8.7265625" style="25" customWidth="1"/>
    <col min="536" max="536" width="2" style="25" customWidth="1"/>
    <col min="537" max="537" width="8.1796875" style="25" customWidth="1"/>
    <col min="538" max="538" width="1.81640625" style="25" customWidth="1"/>
    <col min="539" max="539" width="10" style="25" customWidth="1"/>
    <col min="540" max="768" width="11.453125" style="25"/>
    <col min="769" max="769" width="53.54296875" style="25" customWidth="1"/>
    <col min="770" max="770" width="1.453125" style="25" customWidth="1"/>
    <col min="771" max="773" width="8.7265625" style="25" customWidth="1"/>
    <col min="774" max="774" width="2.1796875" style="25" customWidth="1"/>
    <col min="775" max="777" width="8.7265625" style="25" customWidth="1"/>
    <col min="778" max="778" width="2" style="25" customWidth="1"/>
    <col min="779" max="780" width="8.7265625" style="25" customWidth="1"/>
    <col min="781" max="781" width="2.1796875" style="25" customWidth="1"/>
    <col min="782" max="784" width="8.7265625" style="25" customWidth="1"/>
    <col min="785" max="785" width="2.1796875" style="25" customWidth="1"/>
    <col min="786" max="787" width="8.7265625" style="25" customWidth="1"/>
    <col min="788" max="788" width="2" style="25" customWidth="1"/>
    <col min="789" max="791" width="8.7265625" style="25" customWidth="1"/>
    <col min="792" max="792" width="2" style="25" customWidth="1"/>
    <col min="793" max="793" width="8.1796875" style="25" customWidth="1"/>
    <col min="794" max="794" width="1.81640625" style="25" customWidth="1"/>
    <col min="795" max="795" width="10" style="25" customWidth="1"/>
    <col min="796" max="1024" width="11.453125" style="25"/>
    <col min="1025" max="1025" width="53.54296875" style="25" customWidth="1"/>
    <col min="1026" max="1026" width="1.453125" style="25" customWidth="1"/>
    <col min="1027" max="1029" width="8.7265625" style="25" customWidth="1"/>
    <col min="1030" max="1030" width="2.1796875" style="25" customWidth="1"/>
    <col min="1031" max="1033" width="8.7265625" style="25" customWidth="1"/>
    <col min="1034" max="1034" width="2" style="25" customWidth="1"/>
    <col min="1035" max="1036" width="8.7265625" style="25" customWidth="1"/>
    <col min="1037" max="1037" width="2.1796875" style="25" customWidth="1"/>
    <col min="1038" max="1040" width="8.7265625" style="25" customWidth="1"/>
    <col min="1041" max="1041" width="2.1796875" style="25" customWidth="1"/>
    <col min="1042" max="1043" width="8.7265625" style="25" customWidth="1"/>
    <col min="1044" max="1044" width="2" style="25" customWidth="1"/>
    <col min="1045" max="1047" width="8.7265625" style="25" customWidth="1"/>
    <col min="1048" max="1048" width="2" style="25" customWidth="1"/>
    <col min="1049" max="1049" width="8.1796875" style="25" customWidth="1"/>
    <col min="1050" max="1050" width="1.81640625" style="25" customWidth="1"/>
    <col min="1051" max="1051" width="10" style="25" customWidth="1"/>
    <col min="1052" max="1280" width="11.453125" style="25"/>
    <col min="1281" max="1281" width="53.54296875" style="25" customWidth="1"/>
    <col min="1282" max="1282" width="1.453125" style="25" customWidth="1"/>
    <col min="1283" max="1285" width="8.7265625" style="25" customWidth="1"/>
    <col min="1286" max="1286" width="2.1796875" style="25" customWidth="1"/>
    <col min="1287" max="1289" width="8.7265625" style="25" customWidth="1"/>
    <col min="1290" max="1290" width="2" style="25" customWidth="1"/>
    <col min="1291" max="1292" width="8.7265625" style="25" customWidth="1"/>
    <col min="1293" max="1293" width="2.1796875" style="25" customWidth="1"/>
    <col min="1294" max="1296" width="8.7265625" style="25" customWidth="1"/>
    <col min="1297" max="1297" width="2.1796875" style="25" customWidth="1"/>
    <col min="1298" max="1299" width="8.7265625" style="25" customWidth="1"/>
    <col min="1300" max="1300" width="2" style="25" customWidth="1"/>
    <col min="1301" max="1303" width="8.7265625" style="25" customWidth="1"/>
    <col min="1304" max="1304" width="2" style="25" customWidth="1"/>
    <col min="1305" max="1305" width="8.1796875" style="25" customWidth="1"/>
    <col min="1306" max="1306" width="1.81640625" style="25" customWidth="1"/>
    <col min="1307" max="1307" width="10" style="25" customWidth="1"/>
    <col min="1308" max="1536" width="11.453125" style="25"/>
    <col min="1537" max="1537" width="53.54296875" style="25" customWidth="1"/>
    <col min="1538" max="1538" width="1.453125" style="25" customWidth="1"/>
    <col min="1539" max="1541" width="8.7265625" style="25" customWidth="1"/>
    <col min="1542" max="1542" width="2.1796875" style="25" customWidth="1"/>
    <col min="1543" max="1545" width="8.7265625" style="25" customWidth="1"/>
    <col min="1546" max="1546" width="2" style="25" customWidth="1"/>
    <col min="1547" max="1548" width="8.7265625" style="25" customWidth="1"/>
    <col min="1549" max="1549" width="2.1796875" style="25" customWidth="1"/>
    <col min="1550" max="1552" width="8.7265625" style="25" customWidth="1"/>
    <col min="1553" max="1553" width="2.1796875" style="25" customWidth="1"/>
    <col min="1554" max="1555" width="8.7265625" style="25" customWidth="1"/>
    <col min="1556" max="1556" width="2" style="25" customWidth="1"/>
    <col min="1557" max="1559" width="8.7265625" style="25" customWidth="1"/>
    <col min="1560" max="1560" width="2" style="25" customWidth="1"/>
    <col min="1561" max="1561" width="8.1796875" style="25" customWidth="1"/>
    <col min="1562" max="1562" width="1.81640625" style="25" customWidth="1"/>
    <col min="1563" max="1563" width="10" style="25" customWidth="1"/>
    <col min="1564" max="1792" width="11.453125" style="25"/>
    <col min="1793" max="1793" width="53.54296875" style="25" customWidth="1"/>
    <col min="1794" max="1794" width="1.453125" style="25" customWidth="1"/>
    <col min="1795" max="1797" width="8.7265625" style="25" customWidth="1"/>
    <col min="1798" max="1798" width="2.1796875" style="25" customWidth="1"/>
    <col min="1799" max="1801" width="8.7265625" style="25" customWidth="1"/>
    <col min="1802" max="1802" width="2" style="25" customWidth="1"/>
    <col min="1803" max="1804" width="8.7265625" style="25" customWidth="1"/>
    <col min="1805" max="1805" width="2.1796875" style="25" customWidth="1"/>
    <col min="1806" max="1808" width="8.7265625" style="25" customWidth="1"/>
    <col min="1809" max="1809" width="2.1796875" style="25" customWidth="1"/>
    <col min="1810" max="1811" width="8.7265625" style="25" customWidth="1"/>
    <col min="1812" max="1812" width="2" style="25" customWidth="1"/>
    <col min="1813" max="1815" width="8.7265625" style="25" customWidth="1"/>
    <col min="1816" max="1816" width="2" style="25" customWidth="1"/>
    <col min="1817" max="1817" width="8.1796875" style="25" customWidth="1"/>
    <col min="1818" max="1818" width="1.81640625" style="25" customWidth="1"/>
    <col min="1819" max="1819" width="10" style="25" customWidth="1"/>
    <col min="1820" max="2048" width="11.453125" style="25"/>
    <col min="2049" max="2049" width="53.54296875" style="25" customWidth="1"/>
    <col min="2050" max="2050" width="1.453125" style="25" customWidth="1"/>
    <col min="2051" max="2053" width="8.7265625" style="25" customWidth="1"/>
    <col min="2054" max="2054" width="2.1796875" style="25" customWidth="1"/>
    <col min="2055" max="2057" width="8.7265625" style="25" customWidth="1"/>
    <col min="2058" max="2058" width="2" style="25" customWidth="1"/>
    <col min="2059" max="2060" width="8.7265625" style="25" customWidth="1"/>
    <col min="2061" max="2061" width="2.1796875" style="25" customWidth="1"/>
    <col min="2062" max="2064" width="8.7265625" style="25" customWidth="1"/>
    <col min="2065" max="2065" width="2.1796875" style="25" customWidth="1"/>
    <col min="2066" max="2067" width="8.7265625" style="25" customWidth="1"/>
    <col min="2068" max="2068" width="2" style="25" customWidth="1"/>
    <col min="2069" max="2071" width="8.7265625" style="25" customWidth="1"/>
    <col min="2072" max="2072" width="2" style="25" customWidth="1"/>
    <col min="2073" max="2073" width="8.1796875" style="25" customWidth="1"/>
    <col min="2074" max="2074" width="1.81640625" style="25" customWidth="1"/>
    <col min="2075" max="2075" width="10" style="25" customWidth="1"/>
    <col min="2076" max="2304" width="11.453125" style="25"/>
    <col min="2305" max="2305" width="53.54296875" style="25" customWidth="1"/>
    <col min="2306" max="2306" width="1.453125" style="25" customWidth="1"/>
    <col min="2307" max="2309" width="8.7265625" style="25" customWidth="1"/>
    <col min="2310" max="2310" width="2.1796875" style="25" customWidth="1"/>
    <col min="2311" max="2313" width="8.7265625" style="25" customWidth="1"/>
    <col min="2314" max="2314" width="2" style="25" customWidth="1"/>
    <col min="2315" max="2316" width="8.7265625" style="25" customWidth="1"/>
    <col min="2317" max="2317" width="2.1796875" style="25" customWidth="1"/>
    <col min="2318" max="2320" width="8.7265625" style="25" customWidth="1"/>
    <col min="2321" max="2321" width="2.1796875" style="25" customWidth="1"/>
    <col min="2322" max="2323" width="8.7265625" style="25" customWidth="1"/>
    <col min="2324" max="2324" width="2" style="25" customWidth="1"/>
    <col min="2325" max="2327" width="8.7265625" style="25" customWidth="1"/>
    <col min="2328" max="2328" width="2" style="25" customWidth="1"/>
    <col min="2329" max="2329" width="8.1796875" style="25" customWidth="1"/>
    <col min="2330" max="2330" width="1.81640625" style="25" customWidth="1"/>
    <col min="2331" max="2331" width="10" style="25" customWidth="1"/>
    <col min="2332" max="2560" width="11.453125" style="25"/>
    <col min="2561" max="2561" width="53.54296875" style="25" customWidth="1"/>
    <col min="2562" max="2562" width="1.453125" style="25" customWidth="1"/>
    <col min="2563" max="2565" width="8.7265625" style="25" customWidth="1"/>
    <col min="2566" max="2566" width="2.1796875" style="25" customWidth="1"/>
    <col min="2567" max="2569" width="8.7265625" style="25" customWidth="1"/>
    <col min="2570" max="2570" width="2" style="25" customWidth="1"/>
    <col min="2571" max="2572" width="8.7265625" style="25" customWidth="1"/>
    <col min="2573" max="2573" width="2.1796875" style="25" customWidth="1"/>
    <col min="2574" max="2576" width="8.7265625" style="25" customWidth="1"/>
    <col min="2577" max="2577" width="2.1796875" style="25" customWidth="1"/>
    <col min="2578" max="2579" width="8.7265625" style="25" customWidth="1"/>
    <col min="2580" max="2580" width="2" style="25" customWidth="1"/>
    <col min="2581" max="2583" width="8.7265625" style="25" customWidth="1"/>
    <col min="2584" max="2584" width="2" style="25" customWidth="1"/>
    <col min="2585" max="2585" width="8.1796875" style="25" customWidth="1"/>
    <col min="2586" max="2586" width="1.81640625" style="25" customWidth="1"/>
    <col min="2587" max="2587" width="10" style="25" customWidth="1"/>
    <col min="2588" max="2816" width="11.453125" style="25"/>
    <col min="2817" max="2817" width="53.54296875" style="25" customWidth="1"/>
    <col min="2818" max="2818" width="1.453125" style="25" customWidth="1"/>
    <col min="2819" max="2821" width="8.7265625" style="25" customWidth="1"/>
    <col min="2822" max="2822" width="2.1796875" style="25" customWidth="1"/>
    <col min="2823" max="2825" width="8.7265625" style="25" customWidth="1"/>
    <col min="2826" max="2826" width="2" style="25" customWidth="1"/>
    <col min="2827" max="2828" width="8.7265625" style="25" customWidth="1"/>
    <col min="2829" max="2829" width="2.1796875" style="25" customWidth="1"/>
    <col min="2830" max="2832" width="8.7265625" style="25" customWidth="1"/>
    <col min="2833" max="2833" width="2.1796875" style="25" customWidth="1"/>
    <col min="2834" max="2835" width="8.7265625" style="25" customWidth="1"/>
    <col min="2836" max="2836" width="2" style="25" customWidth="1"/>
    <col min="2837" max="2839" width="8.7265625" style="25" customWidth="1"/>
    <col min="2840" max="2840" width="2" style="25" customWidth="1"/>
    <col min="2841" max="2841" width="8.1796875" style="25" customWidth="1"/>
    <col min="2842" max="2842" width="1.81640625" style="25" customWidth="1"/>
    <col min="2843" max="2843" width="10" style="25" customWidth="1"/>
    <col min="2844" max="3072" width="11.453125" style="25"/>
    <col min="3073" max="3073" width="53.54296875" style="25" customWidth="1"/>
    <col min="3074" max="3074" width="1.453125" style="25" customWidth="1"/>
    <col min="3075" max="3077" width="8.7265625" style="25" customWidth="1"/>
    <col min="3078" max="3078" width="2.1796875" style="25" customWidth="1"/>
    <col min="3079" max="3081" width="8.7265625" style="25" customWidth="1"/>
    <col min="3082" max="3082" width="2" style="25" customWidth="1"/>
    <col min="3083" max="3084" width="8.7265625" style="25" customWidth="1"/>
    <col min="3085" max="3085" width="2.1796875" style="25" customWidth="1"/>
    <col min="3086" max="3088" width="8.7265625" style="25" customWidth="1"/>
    <col min="3089" max="3089" width="2.1796875" style="25" customWidth="1"/>
    <col min="3090" max="3091" width="8.7265625" style="25" customWidth="1"/>
    <col min="3092" max="3092" width="2" style="25" customWidth="1"/>
    <col min="3093" max="3095" width="8.7265625" style="25" customWidth="1"/>
    <col min="3096" max="3096" width="2" style="25" customWidth="1"/>
    <col min="3097" max="3097" width="8.1796875" style="25" customWidth="1"/>
    <col min="3098" max="3098" width="1.81640625" style="25" customWidth="1"/>
    <col min="3099" max="3099" width="10" style="25" customWidth="1"/>
    <col min="3100" max="3328" width="11.453125" style="25"/>
    <col min="3329" max="3329" width="53.54296875" style="25" customWidth="1"/>
    <col min="3330" max="3330" width="1.453125" style="25" customWidth="1"/>
    <col min="3331" max="3333" width="8.7265625" style="25" customWidth="1"/>
    <col min="3334" max="3334" width="2.1796875" style="25" customWidth="1"/>
    <col min="3335" max="3337" width="8.7265625" style="25" customWidth="1"/>
    <col min="3338" max="3338" width="2" style="25" customWidth="1"/>
    <col min="3339" max="3340" width="8.7265625" style="25" customWidth="1"/>
    <col min="3341" max="3341" width="2.1796875" style="25" customWidth="1"/>
    <col min="3342" max="3344" width="8.7265625" style="25" customWidth="1"/>
    <col min="3345" max="3345" width="2.1796875" style="25" customWidth="1"/>
    <col min="3346" max="3347" width="8.7265625" style="25" customWidth="1"/>
    <col min="3348" max="3348" width="2" style="25" customWidth="1"/>
    <col min="3349" max="3351" width="8.7265625" style="25" customWidth="1"/>
    <col min="3352" max="3352" width="2" style="25" customWidth="1"/>
    <col min="3353" max="3353" width="8.1796875" style="25" customWidth="1"/>
    <col min="3354" max="3354" width="1.81640625" style="25" customWidth="1"/>
    <col min="3355" max="3355" width="10" style="25" customWidth="1"/>
    <col min="3356" max="3584" width="11.453125" style="25"/>
    <col min="3585" max="3585" width="53.54296875" style="25" customWidth="1"/>
    <col min="3586" max="3586" width="1.453125" style="25" customWidth="1"/>
    <col min="3587" max="3589" width="8.7265625" style="25" customWidth="1"/>
    <col min="3590" max="3590" width="2.1796875" style="25" customWidth="1"/>
    <col min="3591" max="3593" width="8.7265625" style="25" customWidth="1"/>
    <col min="3594" max="3594" width="2" style="25" customWidth="1"/>
    <col min="3595" max="3596" width="8.7265625" style="25" customWidth="1"/>
    <col min="3597" max="3597" width="2.1796875" style="25" customWidth="1"/>
    <col min="3598" max="3600" width="8.7265625" style="25" customWidth="1"/>
    <col min="3601" max="3601" width="2.1796875" style="25" customWidth="1"/>
    <col min="3602" max="3603" width="8.7265625" style="25" customWidth="1"/>
    <col min="3604" max="3604" width="2" style="25" customWidth="1"/>
    <col min="3605" max="3607" width="8.7265625" style="25" customWidth="1"/>
    <col min="3608" max="3608" width="2" style="25" customWidth="1"/>
    <col min="3609" max="3609" width="8.1796875" style="25" customWidth="1"/>
    <col min="3610" max="3610" width="1.81640625" style="25" customWidth="1"/>
    <col min="3611" max="3611" width="10" style="25" customWidth="1"/>
    <col min="3612" max="3840" width="11.453125" style="25"/>
    <col min="3841" max="3841" width="53.54296875" style="25" customWidth="1"/>
    <col min="3842" max="3842" width="1.453125" style="25" customWidth="1"/>
    <col min="3843" max="3845" width="8.7265625" style="25" customWidth="1"/>
    <col min="3846" max="3846" width="2.1796875" style="25" customWidth="1"/>
    <col min="3847" max="3849" width="8.7265625" style="25" customWidth="1"/>
    <col min="3850" max="3850" width="2" style="25" customWidth="1"/>
    <col min="3851" max="3852" width="8.7265625" style="25" customWidth="1"/>
    <col min="3853" max="3853" width="2.1796875" style="25" customWidth="1"/>
    <col min="3854" max="3856" width="8.7265625" style="25" customWidth="1"/>
    <col min="3857" max="3857" width="2.1796875" style="25" customWidth="1"/>
    <col min="3858" max="3859" width="8.7265625" style="25" customWidth="1"/>
    <col min="3860" max="3860" width="2" style="25" customWidth="1"/>
    <col min="3861" max="3863" width="8.7265625" style="25" customWidth="1"/>
    <col min="3864" max="3864" width="2" style="25" customWidth="1"/>
    <col min="3865" max="3865" width="8.1796875" style="25" customWidth="1"/>
    <col min="3866" max="3866" width="1.81640625" style="25" customWidth="1"/>
    <col min="3867" max="3867" width="10" style="25" customWidth="1"/>
    <col min="3868" max="4096" width="11.453125" style="25"/>
    <col min="4097" max="4097" width="53.54296875" style="25" customWidth="1"/>
    <col min="4098" max="4098" width="1.453125" style="25" customWidth="1"/>
    <col min="4099" max="4101" width="8.7265625" style="25" customWidth="1"/>
    <col min="4102" max="4102" width="2.1796875" style="25" customWidth="1"/>
    <col min="4103" max="4105" width="8.7265625" style="25" customWidth="1"/>
    <col min="4106" max="4106" width="2" style="25" customWidth="1"/>
    <col min="4107" max="4108" width="8.7265625" style="25" customWidth="1"/>
    <col min="4109" max="4109" width="2.1796875" style="25" customWidth="1"/>
    <col min="4110" max="4112" width="8.7265625" style="25" customWidth="1"/>
    <col min="4113" max="4113" width="2.1796875" style="25" customWidth="1"/>
    <col min="4114" max="4115" width="8.7265625" style="25" customWidth="1"/>
    <col min="4116" max="4116" width="2" style="25" customWidth="1"/>
    <col min="4117" max="4119" width="8.7265625" style="25" customWidth="1"/>
    <col min="4120" max="4120" width="2" style="25" customWidth="1"/>
    <col min="4121" max="4121" width="8.1796875" style="25" customWidth="1"/>
    <col min="4122" max="4122" width="1.81640625" style="25" customWidth="1"/>
    <col min="4123" max="4123" width="10" style="25" customWidth="1"/>
    <col min="4124" max="4352" width="11.453125" style="25"/>
    <col min="4353" max="4353" width="53.54296875" style="25" customWidth="1"/>
    <col min="4354" max="4354" width="1.453125" style="25" customWidth="1"/>
    <col min="4355" max="4357" width="8.7265625" style="25" customWidth="1"/>
    <col min="4358" max="4358" width="2.1796875" style="25" customWidth="1"/>
    <col min="4359" max="4361" width="8.7265625" style="25" customWidth="1"/>
    <col min="4362" max="4362" width="2" style="25" customWidth="1"/>
    <col min="4363" max="4364" width="8.7265625" style="25" customWidth="1"/>
    <col min="4365" max="4365" width="2.1796875" style="25" customWidth="1"/>
    <col min="4366" max="4368" width="8.7265625" style="25" customWidth="1"/>
    <col min="4369" max="4369" width="2.1796875" style="25" customWidth="1"/>
    <col min="4370" max="4371" width="8.7265625" style="25" customWidth="1"/>
    <col min="4372" max="4372" width="2" style="25" customWidth="1"/>
    <col min="4373" max="4375" width="8.7265625" style="25" customWidth="1"/>
    <col min="4376" max="4376" width="2" style="25" customWidth="1"/>
    <col min="4377" max="4377" width="8.1796875" style="25" customWidth="1"/>
    <col min="4378" max="4378" width="1.81640625" style="25" customWidth="1"/>
    <col min="4379" max="4379" width="10" style="25" customWidth="1"/>
    <col min="4380" max="4608" width="11.453125" style="25"/>
    <col min="4609" max="4609" width="53.54296875" style="25" customWidth="1"/>
    <col min="4610" max="4610" width="1.453125" style="25" customWidth="1"/>
    <col min="4611" max="4613" width="8.7265625" style="25" customWidth="1"/>
    <col min="4614" max="4614" width="2.1796875" style="25" customWidth="1"/>
    <col min="4615" max="4617" width="8.7265625" style="25" customWidth="1"/>
    <col min="4618" max="4618" width="2" style="25" customWidth="1"/>
    <col min="4619" max="4620" width="8.7265625" style="25" customWidth="1"/>
    <col min="4621" max="4621" width="2.1796875" style="25" customWidth="1"/>
    <col min="4622" max="4624" width="8.7265625" style="25" customWidth="1"/>
    <col min="4625" max="4625" width="2.1796875" style="25" customWidth="1"/>
    <col min="4626" max="4627" width="8.7265625" style="25" customWidth="1"/>
    <col min="4628" max="4628" width="2" style="25" customWidth="1"/>
    <col min="4629" max="4631" width="8.7265625" style="25" customWidth="1"/>
    <col min="4632" max="4632" width="2" style="25" customWidth="1"/>
    <col min="4633" max="4633" width="8.1796875" style="25" customWidth="1"/>
    <col min="4634" max="4634" width="1.81640625" style="25" customWidth="1"/>
    <col min="4635" max="4635" width="10" style="25" customWidth="1"/>
    <col min="4636" max="4864" width="11.453125" style="25"/>
    <col min="4865" max="4865" width="53.54296875" style="25" customWidth="1"/>
    <col min="4866" max="4866" width="1.453125" style="25" customWidth="1"/>
    <col min="4867" max="4869" width="8.7265625" style="25" customWidth="1"/>
    <col min="4870" max="4870" width="2.1796875" style="25" customWidth="1"/>
    <col min="4871" max="4873" width="8.7265625" style="25" customWidth="1"/>
    <col min="4874" max="4874" width="2" style="25" customWidth="1"/>
    <col min="4875" max="4876" width="8.7265625" style="25" customWidth="1"/>
    <col min="4877" max="4877" width="2.1796875" style="25" customWidth="1"/>
    <col min="4878" max="4880" width="8.7265625" style="25" customWidth="1"/>
    <col min="4881" max="4881" width="2.1796875" style="25" customWidth="1"/>
    <col min="4882" max="4883" width="8.7265625" style="25" customWidth="1"/>
    <col min="4884" max="4884" width="2" style="25" customWidth="1"/>
    <col min="4885" max="4887" width="8.7265625" style="25" customWidth="1"/>
    <col min="4888" max="4888" width="2" style="25" customWidth="1"/>
    <col min="4889" max="4889" width="8.1796875" style="25" customWidth="1"/>
    <col min="4890" max="4890" width="1.81640625" style="25" customWidth="1"/>
    <col min="4891" max="4891" width="10" style="25" customWidth="1"/>
    <col min="4892" max="5120" width="11.453125" style="25"/>
    <col min="5121" max="5121" width="53.54296875" style="25" customWidth="1"/>
    <col min="5122" max="5122" width="1.453125" style="25" customWidth="1"/>
    <col min="5123" max="5125" width="8.7265625" style="25" customWidth="1"/>
    <col min="5126" max="5126" width="2.1796875" style="25" customWidth="1"/>
    <col min="5127" max="5129" width="8.7265625" style="25" customWidth="1"/>
    <col min="5130" max="5130" width="2" style="25" customWidth="1"/>
    <col min="5131" max="5132" width="8.7265625" style="25" customWidth="1"/>
    <col min="5133" max="5133" width="2.1796875" style="25" customWidth="1"/>
    <col min="5134" max="5136" width="8.7265625" style="25" customWidth="1"/>
    <col min="5137" max="5137" width="2.1796875" style="25" customWidth="1"/>
    <col min="5138" max="5139" width="8.7265625" style="25" customWidth="1"/>
    <col min="5140" max="5140" width="2" style="25" customWidth="1"/>
    <col min="5141" max="5143" width="8.7265625" style="25" customWidth="1"/>
    <col min="5144" max="5144" width="2" style="25" customWidth="1"/>
    <col min="5145" max="5145" width="8.1796875" style="25" customWidth="1"/>
    <col min="5146" max="5146" width="1.81640625" style="25" customWidth="1"/>
    <col min="5147" max="5147" width="10" style="25" customWidth="1"/>
    <col min="5148" max="5376" width="11.453125" style="25"/>
    <col min="5377" max="5377" width="53.54296875" style="25" customWidth="1"/>
    <col min="5378" max="5378" width="1.453125" style="25" customWidth="1"/>
    <col min="5379" max="5381" width="8.7265625" style="25" customWidth="1"/>
    <col min="5382" max="5382" width="2.1796875" style="25" customWidth="1"/>
    <col min="5383" max="5385" width="8.7265625" style="25" customWidth="1"/>
    <col min="5386" max="5386" width="2" style="25" customWidth="1"/>
    <col min="5387" max="5388" width="8.7265625" style="25" customWidth="1"/>
    <col min="5389" max="5389" width="2.1796875" style="25" customWidth="1"/>
    <col min="5390" max="5392" width="8.7265625" style="25" customWidth="1"/>
    <col min="5393" max="5393" width="2.1796875" style="25" customWidth="1"/>
    <col min="5394" max="5395" width="8.7265625" style="25" customWidth="1"/>
    <col min="5396" max="5396" width="2" style="25" customWidth="1"/>
    <col min="5397" max="5399" width="8.7265625" style="25" customWidth="1"/>
    <col min="5400" max="5400" width="2" style="25" customWidth="1"/>
    <col min="5401" max="5401" width="8.1796875" style="25" customWidth="1"/>
    <col min="5402" max="5402" width="1.81640625" style="25" customWidth="1"/>
    <col min="5403" max="5403" width="10" style="25" customWidth="1"/>
    <col min="5404" max="5632" width="11.453125" style="25"/>
    <col min="5633" max="5633" width="53.54296875" style="25" customWidth="1"/>
    <col min="5634" max="5634" width="1.453125" style="25" customWidth="1"/>
    <col min="5635" max="5637" width="8.7265625" style="25" customWidth="1"/>
    <col min="5638" max="5638" width="2.1796875" style="25" customWidth="1"/>
    <col min="5639" max="5641" width="8.7265625" style="25" customWidth="1"/>
    <col min="5642" max="5642" width="2" style="25" customWidth="1"/>
    <col min="5643" max="5644" width="8.7265625" style="25" customWidth="1"/>
    <col min="5645" max="5645" width="2.1796875" style="25" customWidth="1"/>
    <col min="5646" max="5648" width="8.7265625" style="25" customWidth="1"/>
    <col min="5649" max="5649" width="2.1796875" style="25" customWidth="1"/>
    <col min="5650" max="5651" width="8.7265625" style="25" customWidth="1"/>
    <col min="5652" max="5652" width="2" style="25" customWidth="1"/>
    <col min="5653" max="5655" width="8.7265625" style="25" customWidth="1"/>
    <col min="5656" max="5656" width="2" style="25" customWidth="1"/>
    <col min="5657" max="5657" width="8.1796875" style="25" customWidth="1"/>
    <col min="5658" max="5658" width="1.81640625" style="25" customWidth="1"/>
    <col min="5659" max="5659" width="10" style="25" customWidth="1"/>
    <col min="5660" max="5888" width="11.453125" style="25"/>
    <col min="5889" max="5889" width="53.54296875" style="25" customWidth="1"/>
    <col min="5890" max="5890" width="1.453125" style="25" customWidth="1"/>
    <col min="5891" max="5893" width="8.7265625" style="25" customWidth="1"/>
    <col min="5894" max="5894" width="2.1796875" style="25" customWidth="1"/>
    <col min="5895" max="5897" width="8.7265625" style="25" customWidth="1"/>
    <col min="5898" max="5898" width="2" style="25" customWidth="1"/>
    <col min="5899" max="5900" width="8.7265625" style="25" customWidth="1"/>
    <col min="5901" max="5901" width="2.1796875" style="25" customWidth="1"/>
    <col min="5902" max="5904" width="8.7265625" style="25" customWidth="1"/>
    <col min="5905" max="5905" width="2.1796875" style="25" customWidth="1"/>
    <col min="5906" max="5907" width="8.7265625" style="25" customWidth="1"/>
    <col min="5908" max="5908" width="2" style="25" customWidth="1"/>
    <col min="5909" max="5911" width="8.7265625" style="25" customWidth="1"/>
    <col min="5912" max="5912" width="2" style="25" customWidth="1"/>
    <col min="5913" max="5913" width="8.1796875" style="25" customWidth="1"/>
    <col min="5914" max="5914" width="1.81640625" style="25" customWidth="1"/>
    <col min="5915" max="5915" width="10" style="25" customWidth="1"/>
    <col min="5916" max="6144" width="11.453125" style="25"/>
    <col min="6145" max="6145" width="53.54296875" style="25" customWidth="1"/>
    <col min="6146" max="6146" width="1.453125" style="25" customWidth="1"/>
    <col min="6147" max="6149" width="8.7265625" style="25" customWidth="1"/>
    <col min="6150" max="6150" width="2.1796875" style="25" customWidth="1"/>
    <col min="6151" max="6153" width="8.7265625" style="25" customWidth="1"/>
    <col min="6154" max="6154" width="2" style="25" customWidth="1"/>
    <col min="6155" max="6156" width="8.7265625" style="25" customWidth="1"/>
    <col min="6157" max="6157" width="2.1796875" style="25" customWidth="1"/>
    <col min="6158" max="6160" width="8.7265625" style="25" customWidth="1"/>
    <col min="6161" max="6161" width="2.1796875" style="25" customWidth="1"/>
    <col min="6162" max="6163" width="8.7265625" style="25" customWidth="1"/>
    <col min="6164" max="6164" width="2" style="25" customWidth="1"/>
    <col min="6165" max="6167" width="8.7265625" style="25" customWidth="1"/>
    <col min="6168" max="6168" width="2" style="25" customWidth="1"/>
    <col min="6169" max="6169" width="8.1796875" style="25" customWidth="1"/>
    <col min="6170" max="6170" width="1.81640625" style="25" customWidth="1"/>
    <col min="6171" max="6171" width="10" style="25" customWidth="1"/>
    <col min="6172" max="6400" width="11.453125" style="25"/>
    <col min="6401" max="6401" width="53.54296875" style="25" customWidth="1"/>
    <col min="6402" max="6402" width="1.453125" style="25" customWidth="1"/>
    <col min="6403" max="6405" width="8.7265625" style="25" customWidth="1"/>
    <col min="6406" max="6406" width="2.1796875" style="25" customWidth="1"/>
    <col min="6407" max="6409" width="8.7265625" style="25" customWidth="1"/>
    <col min="6410" max="6410" width="2" style="25" customWidth="1"/>
    <col min="6411" max="6412" width="8.7265625" style="25" customWidth="1"/>
    <col min="6413" max="6413" width="2.1796875" style="25" customWidth="1"/>
    <col min="6414" max="6416" width="8.7265625" style="25" customWidth="1"/>
    <col min="6417" max="6417" width="2.1796875" style="25" customWidth="1"/>
    <col min="6418" max="6419" width="8.7265625" style="25" customWidth="1"/>
    <col min="6420" max="6420" width="2" style="25" customWidth="1"/>
    <col min="6421" max="6423" width="8.7265625" style="25" customWidth="1"/>
    <col min="6424" max="6424" width="2" style="25" customWidth="1"/>
    <col min="6425" max="6425" width="8.1796875" style="25" customWidth="1"/>
    <col min="6426" max="6426" width="1.81640625" style="25" customWidth="1"/>
    <col min="6427" max="6427" width="10" style="25" customWidth="1"/>
    <col min="6428" max="6656" width="11.453125" style="25"/>
    <col min="6657" max="6657" width="53.54296875" style="25" customWidth="1"/>
    <col min="6658" max="6658" width="1.453125" style="25" customWidth="1"/>
    <col min="6659" max="6661" width="8.7265625" style="25" customWidth="1"/>
    <col min="6662" max="6662" width="2.1796875" style="25" customWidth="1"/>
    <col min="6663" max="6665" width="8.7265625" style="25" customWidth="1"/>
    <col min="6666" max="6666" width="2" style="25" customWidth="1"/>
    <col min="6667" max="6668" width="8.7265625" style="25" customWidth="1"/>
    <col min="6669" max="6669" width="2.1796875" style="25" customWidth="1"/>
    <col min="6670" max="6672" width="8.7265625" style="25" customWidth="1"/>
    <col min="6673" max="6673" width="2.1796875" style="25" customWidth="1"/>
    <col min="6674" max="6675" width="8.7265625" style="25" customWidth="1"/>
    <col min="6676" max="6676" width="2" style="25" customWidth="1"/>
    <col min="6677" max="6679" width="8.7265625" style="25" customWidth="1"/>
    <col min="6680" max="6680" width="2" style="25" customWidth="1"/>
    <col min="6681" max="6681" width="8.1796875" style="25" customWidth="1"/>
    <col min="6682" max="6682" width="1.81640625" style="25" customWidth="1"/>
    <col min="6683" max="6683" width="10" style="25" customWidth="1"/>
    <col min="6684" max="6912" width="11.453125" style="25"/>
    <col min="6913" max="6913" width="53.54296875" style="25" customWidth="1"/>
    <col min="6914" max="6914" width="1.453125" style="25" customWidth="1"/>
    <col min="6915" max="6917" width="8.7265625" style="25" customWidth="1"/>
    <col min="6918" max="6918" width="2.1796875" style="25" customWidth="1"/>
    <col min="6919" max="6921" width="8.7265625" style="25" customWidth="1"/>
    <col min="6922" max="6922" width="2" style="25" customWidth="1"/>
    <col min="6923" max="6924" width="8.7265625" style="25" customWidth="1"/>
    <col min="6925" max="6925" width="2.1796875" style="25" customWidth="1"/>
    <col min="6926" max="6928" width="8.7265625" style="25" customWidth="1"/>
    <col min="6929" max="6929" width="2.1796875" style="25" customWidth="1"/>
    <col min="6930" max="6931" width="8.7265625" style="25" customWidth="1"/>
    <col min="6932" max="6932" width="2" style="25" customWidth="1"/>
    <col min="6933" max="6935" width="8.7265625" style="25" customWidth="1"/>
    <col min="6936" max="6936" width="2" style="25" customWidth="1"/>
    <col min="6937" max="6937" width="8.1796875" style="25" customWidth="1"/>
    <col min="6938" max="6938" width="1.81640625" style="25" customWidth="1"/>
    <col min="6939" max="6939" width="10" style="25" customWidth="1"/>
    <col min="6940" max="7168" width="11.453125" style="25"/>
    <col min="7169" max="7169" width="53.54296875" style="25" customWidth="1"/>
    <col min="7170" max="7170" width="1.453125" style="25" customWidth="1"/>
    <col min="7171" max="7173" width="8.7265625" style="25" customWidth="1"/>
    <col min="7174" max="7174" width="2.1796875" style="25" customWidth="1"/>
    <col min="7175" max="7177" width="8.7265625" style="25" customWidth="1"/>
    <col min="7178" max="7178" width="2" style="25" customWidth="1"/>
    <col min="7179" max="7180" width="8.7265625" style="25" customWidth="1"/>
    <col min="7181" max="7181" width="2.1796875" style="25" customWidth="1"/>
    <col min="7182" max="7184" width="8.7265625" style="25" customWidth="1"/>
    <col min="7185" max="7185" width="2.1796875" style="25" customWidth="1"/>
    <col min="7186" max="7187" width="8.7265625" style="25" customWidth="1"/>
    <col min="7188" max="7188" width="2" style="25" customWidth="1"/>
    <col min="7189" max="7191" width="8.7265625" style="25" customWidth="1"/>
    <col min="7192" max="7192" width="2" style="25" customWidth="1"/>
    <col min="7193" max="7193" width="8.1796875" style="25" customWidth="1"/>
    <col min="7194" max="7194" width="1.81640625" style="25" customWidth="1"/>
    <col min="7195" max="7195" width="10" style="25" customWidth="1"/>
    <col min="7196" max="7424" width="11.453125" style="25"/>
    <col min="7425" max="7425" width="53.54296875" style="25" customWidth="1"/>
    <col min="7426" max="7426" width="1.453125" style="25" customWidth="1"/>
    <col min="7427" max="7429" width="8.7265625" style="25" customWidth="1"/>
    <col min="7430" max="7430" width="2.1796875" style="25" customWidth="1"/>
    <col min="7431" max="7433" width="8.7265625" style="25" customWidth="1"/>
    <col min="7434" max="7434" width="2" style="25" customWidth="1"/>
    <col min="7435" max="7436" width="8.7265625" style="25" customWidth="1"/>
    <col min="7437" max="7437" width="2.1796875" style="25" customWidth="1"/>
    <col min="7438" max="7440" width="8.7265625" style="25" customWidth="1"/>
    <col min="7441" max="7441" width="2.1796875" style="25" customWidth="1"/>
    <col min="7442" max="7443" width="8.7265625" style="25" customWidth="1"/>
    <col min="7444" max="7444" width="2" style="25" customWidth="1"/>
    <col min="7445" max="7447" width="8.7265625" style="25" customWidth="1"/>
    <col min="7448" max="7448" width="2" style="25" customWidth="1"/>
    <col min="7449" max="7449" width="8.1796875" style="25" customWidth="1"/>
    <col min="7450" max="7450" width="1.81640625" style="25" customWidth="1"/>
    <col min="7451" max="7451" width="10" style="25" customWidth="1"/>
    <col min="7452" max="7680" width="11.453125" style="25"/>
    <col min="7681" max="7681" width="53.54296875" style="25" customWidth="1"/>
    <col min="7682" max="7682" width="1.453125" style="25" customWidth="1"/>
    <col min="7683" max="7685" width="8.7265625" style="25" customWidth="1"/>
    <col min="7686" max="7686" width="2.1796875" style="25" customWidth="1"/>
    <col min="7687" max="7689" width="8.7265625" style="25" customWidth="1"/>
    <col min="7690" max="7690" width="2" style="25" customWidth="1"/>
    <col min="7691" max="7692" width="8.7265625" style="25" customWidth="1"/>
    <col min="7693" max="7693" width="2.1796875" style="25" customWidth="1"/>
    <col min="7694" max="7696" width="8.7265625" style="25" customWidth="1"/>
    <col min="7697" max="7697" width="2.1796875" style="25" customWidth="1"/>
    <col min="7698" max="7699" width="8.7265625" style="25" customWidth="1"/>
    <col min="7700" max="7700" width="2" style="25" customWidth="1"/>
    <col min="7701" max="7703" width="8.7265625" style="25" customWidth="1"/>
    <col min="7704" max="7704" width="2" style="25" customWidth="1"/>
    <col min="7705" max="7705" width="8.1796875" style="25" customWidth="1"/>
    <col min="7706" max="7706" width="1.81640625" style="25" customWidth="1"/>
    <col min="7707" max="7707" width="10" style="25" customWidth="1"/>
    <col min="7708" max="7936" width="11.453125" style="25"/>
    <col min="7937" max="7937" width="53.54296875" style="25" customWidth="1"/>
    <col min="7938" max="7938" width="1.453125" style="25" customWidth="1"/>
    <col min="7939" max="7941" width="8.7265625" style="25" customWidth="1"/>
    <col min="7942" max="7942" width="2.1796875" style="25" customWidth="1"/>
    <col min="7943" max="7945" width="8.7265625" style="25" customWidth="1"/>
    <col min="7946" max="7946" width="2" style="25" customWidth="1"/>
    <col min="7947" max="7948" width="8.7265625" style="25" customWidth="1"/>
    <col min="7949" max="7949" width="2.1796875" style="25" customWidth="1"/>
    <col min="7950" max="7952" width="8.7265625" style="25" customWidth="1"/>
    <col min="7953" max="7953" width="2.1796875" style="25" customWidth="1"/>
    <col min="7954" max="7955" width="8.7265625" style="25" customWidth="1"/>
    <col min="7956" max="7956" width="2" style="25" customWidth="1"/>
    <col min="7957" max="7959" width="8.7265625" style="25" customWidth="1"/>
    <col min="7960" max="7960" width="2" style="25" customWidth="1"/>
    <col min="7961" max="7961" width="8.1796875" style="25" customWidth="1"/>
    <col min="7962" max="7962" width="1.81640625" style="25" customWidth="1"/>
    <col min="7963" max="7963" width="10" style="25" customWidth="1"/>
    <col min="7964" max="8192" width="11.453125" style="25"/>
    <col min="8193" max="8193" width="53.54296875" style="25" customWidth="1"/>
    <col min="8194" max="8194" width="1.453125" style="25" customWidth="1"/>
    <col min="8195" max="8197" width="8.7265625" style="25" customWidth="1"/>
    <col min="8198" max="8198" width="2.1796875" style="25" customWidth="1"/>
    <col min="8199" max="8201" width="8.7265625" style="25" customWidth="1"/>
    <col min="8202" max="8202" width="2" style="25" customWidth="1"/>
    <col min="8203" max="8204" width="8.7265625" style="25" customWidth="1"/>
    <col min="8205" max="8205" width="2.1796875" style="25" customWidth="1"/>
    <col min="8206" max="8208" width="8.7265625" style="25" customWidth="1"/>
    <col min="8209" max="8209" width="2.1796875" style="25" customWidth="1"/>
    <col min="8210" max="8211" width="8.7265625" style="25" customWidth="1"/>
    <col min="8212" max="8212" width="2" style="25" customWidth="1"/>
    <col min="8213" max="8215" width="8.7265625" style="25" customWidth="1"/>
    <col min="8216" max="8216" width="2" style="25" customWidth="1"/>
    <col min="8217" max="8217" width="8.1796875" style="25" customWidth="1"/>
    <col min="8218" max="8218" width="1.81640625" style="25" customWidth="1"/>
    <col min="8219" max="8219" width="10" style="25" customWidth="1"/>
    <col min="8220" max="8448" width="11.453125" style="25"/>
    <col min="8449" max="8449" width="53.54296875" style="25" customWidth="1"/>
    <col min="8450" max="8450" width="1.453125" style="25" customWidth="1"/>
    <col min="8451" max="8453" width="8.7265625" style="25" customWidth="1"/>
    <col min="8454" max="8454" width="2.1796875" style="25" customWidth="1"/>
    <col min="8455" max="8457" width="8.7265625" style="25" customWidth="1"/>
    <col min="8458" max="8458" width="2" style="25" customWidth="1"/>
    <col min="8459" max="8460" width="8.7265625" style="25" customWidth="1"/>
    <col min="8461" max="8461" width="2.1796875" style="25" customWidth="1"/>
    <col min="8462" max="8464" width="8.7265625" style="25" customWidth="1"/>
    <col min="8465" max="8465" width="2.1796875" style="25" customWidth="1"/>
    <col min="8466" max="8467" width="8.7265625" style="25" customWidth="1"/>
    <col min="8468" max="8468" width="2" style="25" customWidth="1"/>
    <col min="8469" max="8471" width="8.7265625" style="25" customWidth="1"/>
    <col min="8472" max="8472" width="2" style="25" customWidth="1"/>
    <col min="8473" max="8473" width="8.1796875" style="25" customWidth="1"/>
    <col min="8474" max="8474" width="1.81640625" style="25" customWidth="1"/>
    <col min="8475" max="8475" width="10" style="25" customWidth="1"/>
    <col min="8476" max="8704" width="11.453125" style="25"/>
    <col min="8705" max="8705" width="53.54296875" style="25" customWidth="1"/>
    <col min="8706" max="8706" width="1.453125" style="25" customWidth="1"/>
    <col min="8707" max="8709" width="8.7265625" style="25" customWidth="1"/>
    <col min="8710" max="8710" width="2.1796875" style="25" customWidth="1"/>
    <col min="8711" max="8713" width="8.7265625" style="25" customWidth="1"/>
    <col min="8714" max="8714" width="2" style="25" customWidth="1"/>
    <col min="8715" max="8716" width="8.7265625" style="25" customWidth="1"/>
    <col min="8717" max="8717" width="2.1796875" style="25" customWidth="1"/>
    <col min="8718" max="8720" width="8.7265625" style="25" customWidth="1"/>
    <col min="8721" max="8721" width="2.1796875" style="25" customWidth="1"/>
    <col min="8722" max="8723" width="8.7265625" style="25" customWidth="1"/>
    <col min="8724" max="8724" width="2" style="25" customWidth="1"/>
    <col min="8725" max="8727" width="8.7265625" style="25" customWidth="1"/>
    <col min="8728" max="8728" width="2" style="25" customWidth="1"/>
    <col min="8729" max="8729" width="8.1796875" style="25" customWidth="1"/>
    <col min="8730" max="8730" width="1.81640625" style="25" customWidth="1"/>
    <col min="8731" max="8731" width="10" style="25" customWidth="1"/>
    <col min="8732" max="8960" width="11.453125" style="25"/>
    <col min="8961" max="8961" width="53.54296875" style="25" customWidth="1"/>
    <col min="8962" max="8962" width="1.453125" style="25" customWidth="1"/>
    <col min="8963" max="8965" width="8.7265625" style="25" customWidth="1"/>
    <col min="8966" max="8966" width="2.1796875" style="25" customWidth="1"/>
    <col min="8967" max="8969" width="8.7265625" style="25" customWidth="1"/>
    <col min="8970" max="8970" width="2" style="25" customWidth="1"/>
    <col min="8971" max="8972" width="8.7265625" style="25" customWidth="1"/>
    <col min="8973" max="8973" width="2.1796875" style="25" customWidth="1"/>
    <col min="8974" max="8976" width="8.7265625" style="25" customWidth="1"/>
    <col min="8977" max="8977" width="2.1796875" style="25" customWidth="1"/>
    <col min="8978" max="8979" width="8.7265625" style="25" customWidth="1"/>
    <col min="8980" max="8980" width="2" style="25" customWidth="1"/>
    <col min="8981" max="8983" width="8.7265625" style="25" customWidth="1"/>
    <col min="8984" max="8984" width="2" style="25" customWidth="1"/>
    <col min="8985" max="8985" width="8.1796875" style="25" customWidth="1"/>
    <col min="8986" max="8986" width="1.81640625" style="25" customWidth="1"/>
    <col min="8987" max="8987" width="10" style="25" customWidth="1"/>
    <col min="8988" max="9216" width="11.453125" style="25"/>
    <col min="9217" max="9217" width="53.54296875" style="25" customWidth="1"/>
    <col min="9218" max="9218" width="1.453125" style="25" customWidth="1"/>
    <col min="9219" max="9221" width="8.7265625" style="25" customWidth="1"/>
    <col min="9222" max="9222" width="2.1796875" style="25" customWidth="1"/>
    <col min="9223" max="9225" width="8.7265625" style="25" customWidth="1"/>
    <col min="9226" max="9226" width="2" style="25" customWidth="1"/>
    <col min="9227" max="9228" width="8.7265625" style="25" customWidth="1"/>
    <col min="9229" max="9229" width="2.1796875" style="25" customWidth="1"/>
    <col min="9230" max="9232" width="8.7265625" style="25" customWidth="1"/>
    <col min="9233" max="9233" width="2.1796875" style="25" customWidth="1"/>
    <col min="9234" max="9235" width="8.7265625" style="25" customWidth="1"/>
    <col min="9236" max="9236" width="2" style="25" customWidth="1"/>
    <col min="9237" max="9239" width="8.7265625" style="25" customWidth="1"/>
    <col min="9240" max="9240" width="2" style="25" customWidth="1"/>
    <col min="9241" max="9241" width="8.1796875" style="25" customWidth="1"/>
    <col min="9242" max="9242" width="1.81640625" style="25" customWidth="1"/>
    <col min="9243" max="9243" width="10" style="25" customWidth="1"/>
    <col min="9244" max="9472" width="11.453125" style="25"/>
    <col min="9473" max="9473" width="53.54296875" style="25" customWidth="1"/>
    <col min="9474" max="9474" width="1.453125" style="25" customWidth="1"/>
    <col min="9475" max="9477" width="8.7265625" style="25" customWidth="1"/>
    <col min="9478" max="9478" width="2.1796875" style="25" customWidth="1"/>
    <col min="9479" max="9481" width="8.7265625" style="25" customWidth="1"/>
    <col min="9482" max="9482" width="2" style="25" customWidth="1"/>
    <col min="9483" max="9484" width="8.7265625" style="25" customWidth="1"/>
    <col min="9485" max="9485" width="2.1796875" style="25" customWidth="1"/>
    <col min="9486" max="9488" width="8.7265625" style="25" customWidth="1"/>
    <col min="9489" max="9489" width="2.1796875" style="25" customWidth="1"/>
    <col min="9490" max="9491" width="8.7265625" style="25" customWidth="1"/>
    <col min="9492" max="9492" width="2" style="25" customWidth="1"/>
    <col min="9493" max="9495" width="8.7265625" style="25" customWidth="1"/>
    <col min="9496" max="9496" width="2" style="25" customWidth="1"/>
    <col min="9497" max="9497" width="8.1796875" style="25" customWidth="1"/>
    <col min="9498" max="9498" width="1.81640625" style="25" customWidth="1"/>
    <col min="9499" max="9499" width="10" style="25" customWidth="1"/>
    <col min="9500" max="9728" width="11.453125" style="25"/>
    <col min="9729" max="9729" width="53.54296875" style="25" customWidth="1"/>
    <col min="9730" max="9730" width="1.453125" style="25" customWidth="1"/>
    <col min="9731" max="9733" width="8.7265625" style="25" customWidth="1"/>
    <col min="9734" max="9734" width="2.1796875" style="25" customWidth="1"/>
    <col min="9735" max="9737" width="8.7265625" style="25" customWidth="1"/>
    <col min="9738" max="9738" width="2" style="25" customWidth="1"/>
    <col min="9739" max="9740" width="8.7265625" style="25" customWidth="1"/>
    <col min="9741" max="9741" width="2.1796875" style="25" customWidth="1"/>
    <col min="9742" max="9744" width="8.7265625" style="25" customWidth="1"/>
    <col min="9745" max="9745" width="2.1796875" style="25" customWidth="1"/>
    <col min="9746" max="9747" width="8.7265625" style="25" customWidth="1"/>
    <col min="9748" max="9748" width="2" style="25" customWidth="1"/>
    <col min="9749" max="9751" width="8.7265625" style="25" customWidth="1"/>
    <col min="9752" max="9752" width="2" style="25" customWidth="1"/>
    <col min="9753" max="9753" width="8.1796875" style="25" customWidth="1"/>
    <col min="9754" max="9754" width="1.81640625" style="25" customWidth="1"/>
    <col min="9755" max="9755" width="10" style="25" customWidth="1"/>
    <col min="9756" max="9984" width="11.453125" style="25"/>
    <col min="9985" max="9985" width="53.54296875" style="25" customWidth="1"/>
    <col min="9986" max="9986" width="1.453125" style="25" customWidth="1"/>
    <col min="9987" max="9989" width="8.7265625" style="25" customWidth="1"/>
    <col min="9990" max="9990" width="2.1796875" style="25" customWidth="1"/>
    <col min="9991" max="9993" width="8.7265625" style="25" customWidth="1"/>
    <col min="9994" max="9994" width="2" style="25" customWidth="1"/>
    <col min="9995" max="9996" width="8.7265625" style="25" customWidth="1"/>
    <col min="9997" max="9997" width="2.1796875" style="25" customWidth="1"/>
    <col min="9998" max="10000" width="8.7265625" style="25" customWidth="1"/>
    <col min="10001" max="10001" width="2.1796875" style="25" customWidth="1"/>
    <col min="10002" max="10003" width="8.7265625" style="25" customWidth="1"/>
    <col min="10004" max="10004" width="2" style="25" customWidth="1"/>
    <col min="10005" max="10007" width="8.7265625" style="25" customWidth="1"/>
    <col min="10008" max="10008" width="2" style="25" customWidth="1"/>
    <col min="10009" max="10009" width="8.1796875" style="25" customWidth="1"/>
    <col min="10010" max="10010" width="1.81640625" style="25" customWidth="1"/>
    <col min="10011" max="10011" width="10" style="25" customWidth="1"/>
    <col min="10012" max="10240" width="11.453125" style="25"/>
    <col min="10241" max="10241" width="53.54296875" style="25" customWidth="1"/>
    <col min="10242" max="10242" width="1.453125" style="25" customWidth="1"/>
    <col min="10243" max="10245" width="8.7265625" style="25" customWidth="1"/>
    <col min="10246" max="10246" width="2.1796875" style="25" customWidth="1"/>
    <col min="10247" max="10249" width="8.7265625" style="25" customWidth="1"/>
    <col min="10250" max="10250" width="2" style="25" customWidth="1"/>
    <col min="10251" max="10252" width="8.7265625" style="25" customWidth="1"/>
    <col min="10253" max="10253" width="2.1796875" style="25" customWidth="1"/>
    <col min="10254" max="10256" width="8.7265625" style="25" customWidth="1"/>
    <col min="10257" max="10257" width="2.1796875" style="25" customWidth="1"/>
    <col min="10258" max="10259" width="8.7265625" style="25" customWidth="1"/>
    <col min="10260" max="10260" width="2" style="25" customWidth="1"/>
    <col min="10261" max="10263" width="8.7265625" style="25" customWidth="1"/>
    <col min="10264" max="10264" width="2" style="25" customWidth="1"/>
    <col min="10265" max="10265" width="8.1796875" style="25" customWidth="1"/>
    <col min="10266" max="10266" width="1.81640625" style="25" customWidth="1"/>
    <col min="10267" max="10267" width="10" style="25" customWidth="1"/>
    <col min="10268" max="10496" width="11.453125" style="25"/>
    <col min="10497" max="10497" width="53.54296875" style="25" customWidth="1"/>
    <col min="10498" max="10498" width="1.453125" style="25" customWidth="1"/>
    <col min="10499" max="10501" width="8.7265625" style="25" customWidth="1"/>
    <col min="10502" max="10502" width="2.1796875" style="25" customWidth="1"/>
    <col min="10503" max="10505" width="8.7265625" style="25" customWidth="1"/>
    <col min="10506" max="10506" width="2" style="25" customWidth="1"/>
    <col min="10507" max="10508" width="8.7265625" style="25" customWidth="1"/>
    <col min="10509" max="10509" width="2.1796875" style="25" customWidth="1"/>
    <col min="10510" max="10512" width="8.7265625" style="25" customWidth="1"/>
    <col min="10513" max="10513" width="2.1796875" style="25" customWidth="1"/>
    <col min="10514" max="10515" width="8.7265625" style="25" customWidth="1"/>
    <col min="10516" max="10516" width="2" style="25" customWidth="1"/>
    <col min="10517" max="10519" width="8.7265625" style="25" customWidth="1"/>
    <col min="10520" max="10520" width="2" style="25" customWidth="1"/>
    <col min="10521" max="10521" width="8.1796875" style="25" customWidth="1"/>
    <col min="10522" max="10522" width="1.81640625" style="25" customWidth="1"/>
    <col min="10523" max="10523" width="10" style="25" customWidth="1"/>
    <col min="10524" max="10752" width="11.453125" style="25"/>
    <col min="10753" max="10753" width="53.54296875" style="25" customWidth="1"/>
    <col min="10754" max="10754" width="1.453125" style="25" customWidth="1"/>
    <col min="10755" max="10757" width="8.7265625" style="25" customWidth="1"/>
    <col min="10758" max="10758" width="2.1796875" style="25" customWidth="1"/>
    <col min="10759" max="10761" width="8.7265625" style="25" customWidth="1"/>
    <col min="10762" max="10762" width="2" style="25" customWidth="1"/>
    <col min="10763" max="10764" width="8.7265625" style="25" customWidth="1"/>
    <col min="10765" max="10765" width="2.1796875" style="25" customWidth="1"/>
    <col min="10766" max="10768" width="8.7265625" style="25" customWidth="1"/>
    <col min="10769" max="10769" width="2.1796875" style="25" customWidth="1"/>
    <col min="10770" max="10771" width="8.7265625" style="25" customWidth="1"/>
    <col min="10772" max="10772" width="2" style="25" customWidth="1"/>
    <col min="10773" max="10775" width="8.7265625" style="25" customWidth="1"/>
    <col min="10776" max="10776" width="2" style="25" customWidth="1"/>
    <col min="10777" max="10777" width="8.1796875" style="25" customWidth="1"/>
    <col min="10778" max="10778" width="1.81640625" style="25" customWidth="1"/>
    <col min="10779" max="10779" width="10" style="25" customWidth="1"/>
    <col min="10780" max="11008" width="11.453125" style="25"/>
    <col min="11009" max="11009" width="53.54296875" style="25" customWidth="1"/>
    <col min="11010" max="11010" width="1.453125" style="25" customWidth="1"/>
    <col min="11011" max="11013" width="8.7265625" style="25" customWidth="1"/>
    <col min="11014" max="11014" width="2.1796875" style="25" customWidth="1"/>
    <col min="11015" max="11017" width="8.7265625" style="25" customWidth="1"/>
    <col min="11018" max="11018" width="2" style="25" customWidth="1"/>
    <col min="11019" max="11020" width="8.7265625" style="25" customWidth="1"/>
    <col min="11021" max="11021" width="2.1796875" style="25" customWidth="1"/>
    <col min="11022" max="11024" width="8.7265625" style="25" customWidth="1"/>
    <col min="11025" max="11025" width="2.1796875" style="25" customWidth="1"/>
    <col min="11026" max="11027" width="8.7265625" style="25" customWidth="1"/>
    <col min="11028" max="11028" width="2" style="25" customWidth="1"/>
    <col min="11029" max="11031" width="8.7265625" style="25" customWidth="1"/>
    <col min="11032" max="11032" width="2" style="25" customWidth="1"/>
    <col min="11033" max="11033" width="8.1796875" style="25" customWidth="1"/>
    <col min="11034" max="11034" width="1.81640625" style="25" customWidth="1"/>
    <col min="11035" max="11035" width="10" style="25" customWidth="1"/>
    <col min="11036" max="11264" width="11.453125" style="25"/>
    <col min="11265" max="11265" width="53.54296875" style="25" customWidth="1"/>
    <col min="11266" max="11266" width="1.453125" style="25" customWidth="1"/>
    <col min="11267" max="11269" width="8.7265625" style="25" customWidth="1"/>
    <col min="11270" max="11270" width="2.1796875" style="25" customWidth="1"/>
    <col min="11271" max="11273" width="8.7265625" style="25" customWidth="1"/>
    <col min="11274" max="11274" width="2" style="25" customWidth="1"/>
    <col min="11275" max="11276" width="8.7265625" style="25" customWidth="1"/>
    <col min="11277" max="11277" width="2.1796875" style="25" customWidth="1"/>
    <col min="11278" max="11280" width="8.7265625" style="25" customWidth="1"/>
    <col min="11281" max="11281" width="2.1796875" style="25" customWidth="1"/>
    <col min="11282" max="11283" width="8.7265625" style="25" customWidth="1"/>
    <col min="11284" max="11284" width="2" style="25" customWidth="1"/>
    <col min="11285" max="11287" width="8.7265625" style="25" customWidth="1"/>
    <col min="11288" max="11288" width="2" style="25" customWidth="1"/>
    <col min="11289" max="11289" width="8.1796875" style="25" customWidth="1"/>
    <col min="11290" max="11290" width="1.81640625" style="25" customWidth="1"/>
    <col min="11291" max="11291" width="10" style="25" customWidth="1"/>
    <col min="11292" max="11520" width="11.453125" style="25"/>
    <col min="11521" max="11521" width="53.54296875" style="25" customWidth="1"/>
    <col min="11522" max="11522" width="1.453125" style="25" customWidth="1"/>
    <col min="11523" max="11525" width="8.7265625" style="25" customWidth="1"/>
    <col min="11526" max="11526" width="2.1796875" style="25" customWidth="1"/>
    <col min="11527" max="11529" width="8.7265625" style="25" customWidth="1"/>
    <col min="11530" max="11530" width="2" style="25" customWidth="1"/>
    <col min="11531" max="11532" width="8.7265625" style="25" customWidth="1"/>
    <col min="11533" max="11533" width="2.1796875" style="25" customWidth="1"/>
    <col min="11534" max="11536" width="8.7265625" style="25" customWidth="1"/>
    <col min="11537" max="11537" width="2.1796875" style="25" customWidth="1"/>
    <col min="11538" max="11539" width="8.7265625" style="25" customWidth="1"/>
    <col min="11540" max="11540" width="2" style="25" customWidth="1"/>
    <col min="11541" max="11543" width="8.7265625" style="25" customWidth="1"/>
    <col min="11544" max="11544" width="2" style="25" customWidth="1"/>
    <col min="11545" max="11545" width="8.1796875" style="25" customWidth="1"/>
    <col min="11546" max="11546" width="1.81640625" style="25" customWidth="1"/>
    <col min="11547" max="11547" width="10" style="25" customWidth="1"/>
    <col min="11548" max="11776" width="11.453125" style="25"/>
    <col min="11777" max="11777" width="53.54296875" style="25" customWidth="1"/>
    <col min="11778" max="11778" width="1.453125" style="25" customWidth="1"/>
    <col min="11779" max="11781" width="8.7265625" style="25" customWidth="1"/>
    <col min="11782" max="11782" width="2.1796875" style="25" customWidth="1"/>
    <col min="11783" max="11785" width="8.7265625" style="25" customWidth="1"/>
    <col min="11786" max="11786" width="2" style="25" customWidth="1"/>
    <col min="11787" max="11788" width="8.7265625" style="25" customWidth="1"/>
    <col min="11789" max="11789" width="2.1796875" style="25" customWidth="1"/>
    <col min="11790" max="11792" width="8.7265625" style="25" customWidth="1"/>
    <col min="11793" max="11793" width="2.1796875" style="25" customWidth="1"/>
    <col min="11794" max="11795" width="8.7265625" style="25" customWidth="1"/>
    <col min="11796" max="11796" width="2" style="25" customWidth="1"/>
    <col min="11797" max="11799" width="8.7265625" style="25" customWidth="1"/>
    <col min="11800" max="11800" width="2" style="25" customWidth="1"/>
    <col min="11801" max="11801" width="8.1796875" style="25" customWidth="1"/>
    <col min="11802" max="11802" width="1.81640625" style="25" customWidth="1"/>
    <col min="11803" max="11803" width="10" style="25" customWidth="1"/>
    <col min="11804" max="12032" width="11.453125" style="25"/>
    <col min="12033" max="12033" width="53.54296875" style="25" customWidth="1"/>
    <col min="12034" max="12034" width="1.453125" style="25" customWidth="1"/>
    <col min="12035" max="12037" width="8.7265625" style="25" customWidth="1"/>
    <col min="12038" max="12038" width="2.1796875" style="25" customWidth="1"/>
    <col min="12039" max="12041" width="8.7265625" style="25" customWidth="1"/>
    <col min="12042" max="12042" width="2" style="25" customWidth="1"/>
    <col min="12043" max="12044" width="8.7265625" style="25" customWidth="1"/>
    <col min="12045" max="12045" width="2.1796875" style="25" customWidth="1"/>
    <col min="12046" max="12048" width="8.7265625" style="25" customWidth="1"/>
    <col min="12049" max="12049" width="2.1796875" style="25" customWidth="1"/>
    <col min="12050" max="12051" width="8.7265625" style="25" customWidth="1"/>
    <col min="12052" max="12052" width="2" style="25" customWidth="1"/>
    <col min="12053" max="12055" width="8.7265625" style="25" customWidth="1"/>
    <col min="12056" max="12056" width="2" style="25" customWidth="1"/>
    <col min="12057" max="12057" width="8.1796875" style="25" customWidth="1"/>
    <col min="12058" max="12058" width="1.81640625" style="25" customWidth="1"/>
    <col min="12059" max="12059" width="10" style="25" customWidth="1"/>
    <col min="12060" max="12288" width="11.453125" style="25"/>
    <col min="12289" max="12289" width="53.54296875" style="25" customWidth="1"/>
    <col min="12290" max="12290" width="1.453125" style="25" customWidth="1"/>
    <col min="12291" max="12293" width="8.7265625" style="25" customWidth="1"/>
    <col min="12294" max="12294" width="2.1796875" style="25" customWidth="1"/>
    <col min="12295" max="12297" width="8.7265625" style="25" customWidth="1"/>
    <col min="12298" max="12298" width="2" style="25" customWidth="1"/>
    <col min="12299" max="12300" width="8.7265625" style="25" customWidth="1"/>
    <col min="12301" max="12301" width="2.1796875" style="25" customWidth="1"/>
    <col min="12302" max="12304" width="8.7265625" style="25" customWidth="1"/>
    <col min="12305" max="12305" width="2.1796875" style="25" customWidth="1"/>
    <col min="12306" max="12307" width="8.7265625" style="25" customWidth="1"/>
    <col min="12308" max="12308" width="2" style="25" customWidth="1"/>
    <col min="12309" max="12311" width="8.7265625" style="25" customWidth="1"/>
    <col min="12312" max="12312" width="2" style="25" customWidth="1"/>
    <col min="12313" max="12313" width="8.1796875" style="25" customWidth="1"/>
    <col min="12314" max="12314" width="1.81640625" style="25" customWidth="1"/>
    <col min="12315" max="12315" width="10" style="25" customWidth="1"/>
    <col min="12316" max="12544" width="11.453125" style="25"/>
    <col min="12545" max="12545" width="53.54296875" style="25" customWidth="1"/>
    <col min="12546" max="12546" width="1.453125" style="25" customWidth="1"/>
    <col min="12547" max="12549" width="8.7265625" style="25" customWidth="1"/>
    <col min="12550" max="12550" width="2.1796875" style="25" customWidth="1"/>
    <col min="12551" max="12553" width="8.7265625" style="25" customWidth="1"/>
    <col min="12554" max="12554" width="2" style="25" customWidth="1"/>
    <col min="12555" max="12556" width="8.7265625" style="25" customWidth="1"/>
    <col min="12557" max="12557" width="2.1796875" style="25" customWidth="1"/>
    <col min="12558" max="12560" width="8.7265625" style="25" customWidth="1"/>
    <col min="12561" max="12561" width="2.1796875" style="25" customWidth="1"/>
    <col min="12562" max="12563" width="8.7265625" style="25" customWidth="1"/>
    <col min="12564" max="12564" width="2" style="25" customWidth="1"/>
    <col min="12565" max="12567" width="8.7265625" style="25" customWidth="1"/>
    <col min="12568" max="12568" width="2" style="25" customWidth="1"/>
    <col min="12569" max="12569" width="8.1796875" style="25" customWidth="1"/>
    <col min="12570" max="12570" width="1.81640625" style="25" customWidth="1"/>
    <col min="12571" max="12571" width="10" style="25" customWidth="1"/>
    <col min="12572" max="12800" width="11.453125" style="25"/>
    <col min="12801" max="12801" width="53.54296875" style="25" customWidth="1"/>
    <col min="12802" max="12802" width="1.453125" style="25" customWidth="1"/>
    <col min="12803" max="12805" width="8.7265625" style="25" customWidth="1"/>
    <col min="12806" max="12806" width="2.1796875" style="25" customWidth="1"/>
    <col min="12807" max="12809" width="8.7265625" style="25" customWidth="1"/>
    <col min="12810" max="12810" width="2" style="25" customWidth="1"/>
    <col min="12811" max="12812" width="8.7265625" style="25" customWidth="1"/>
    <col min="12813" max="12813" width="2.1796875" style="25" customWidth="1"/>
    <col min="12814" max="12816" width="8.7265625" style="25" customWidth="1"/>
    <col min="12817" max="12817" width="2.1796875" style="25" customWidth="1"/>
    <col min="12818" max="12819" width="8.7265625" style="25" customWidth="1"/>
    <col min="12820" max="12820" width="2" style="25" customWidth="1"/>
    <col min="12821" max="12823" width="8.7265625" style="25" customWidth="1"/>
    <col min="12824" max="12824" width="2" style="25" customWidth="1"/>
    <col min="12825" max="12825" width="8.1796875" style="25" customWidth="1"/>
    <col min="12826" max="12826" width="1.81640625" style="25" customWidth="1"/>
    <col min="12827" max="12827" width="10" style="25" customWidth="1"/>
    <col min="12828" max="13056" width="11.453125" style="25"/>
    <col min="13057" max="13057" width="53.54296875" style="25" customWidth="1"/>
    <col min="13058" max="13058" width="1.453125" style="25" customWidth="1"/>
    <col min="13059" max="13061" width="8.7265625" style="25" customWidth="1"/>
    <col min="13062" max="13062" width="2.1796875" style="25" customWidth="1"/>
    <col min="13063" max="13065" width="8.7265625" style="25" customWidth="1"/>
    <col min="13066" max="13066" width="2" style="25" customWidth="1"/>
    <col min="13067" max="13068" width="8.7265625" style="25" customWidth="1"/>
    <col min="13069" max="13069" width="2.1796875" style="25" customWidth="1"/>
    <col min="13070" max="13072" width="8.7265625" style="25" customWidth="1"/>
    <col min="13073" max="13073" width="2.1796875" style="25" customWidth="1"/>
    <col min="13074" max="13075" width="8.7265625" style="25" customWidth="1"/>
    <col min="13076" max="13076" width="2" style="25" customWidth="1"/>
    <col min="13077" max="13079" width="8.7265625" style="25" customWidth="1"/>
    <col min="13080" max="13080" width="2" style="25" customWidth="1"/>
    <col min="13081" max="13081" width="8.1796875" style="25" customWidth="1"/>
    <col min="13082" max="13082" width="1.81640625" style="25" customWidth="1"/>
    <col min="13083" max="13083" width="10" style="25" customWidth="1"/>
    <col min="13084" max="13312" width="11.453125" style="25"/>
    <col min="13313" max="13313" width="53.54296875" style="25" customWidth="1"/>
    <col min="13314" max="13314" width="1.453125" style="25" customWidth="1"/>
    <col min="13315" max="13317" width="8.7265625" style="25" customWidth="1"/>
    <col min="13318" max="13318" width="2.1796875" style="25" customWidth="1"/>
    <col min="13319" max="13321" width="8.7265625" style="25" customWidth="1"/>
    <col min="13322" max="13322" width="2" style="25" customWidth="1"/>
    <col min="13323" max="13324" width="8.7265625" style="25" customWidth="1"/>
    <col min="13325" max="13325" width="2.1796875" style="25" customWidth="1"/>
    <col min="13326" max="13328" width="8.7265625" style="25" customWidth="1"/>
    <col min="13329" max="13329" width="2.1796875" style="25" customWidth="1"/>
    <col min="13330" max="13331" width="8.7265625" style="25" customWidth="1"/>
    <col min="13332" max="13332" width="2" style="25" customWidth="1"/>
    <col min="13333" max="13335" width="8.7265625" style="25" customWidth="1"/>
    <col min="13336" max="13336" width="2" style="25" customWidth="1"/>
    <col min="13337" max="13337" width="8.1796875" style="25" customWidth="1"/>
    <col min="13338" max="13338" width="1.81640625" style="25" customWidth="1"/>
    <col min="13339" max="13339" width="10" style="25" customWidth="1"/>
    <col min="13340" max="13568" width="11.453125" style="25"/>
    <col min="13569" max="13569" width="53.54296875" style="25" customWidth="1"/>
    <col min="13570" max="13570" width="1.453125" style="25" customWidth="1"/>
    <col min="13571" max="13573" width="8.7265625" style="25" customWidth="1"/>
    <col min="13574" max="13574" width="2.1796875" style="25" customWidth="1"/>
    <col min="13575" max="13577" width="8.7265625" style="25" customWidth="1"/>
    <col min="13578" max="13578" width="2" style="25" customWidth="1"/>
    <col min="13579" max="13580" width="8.7265625" style="25" customWidth="1"/>
    <col min="13581" max="13581" width="2.1796875" style="25" customWidth="1"/>
    <col min="13582" max="13584" width="8.7265625" style="25" customWidth="1"/>
    <col min="13585" max="13585" width="2.1796875" style="25" customWidth="1"/>
    <col min="13586" max="13587" width="8.7265625" style="25" customWidth="1"/>
    <col min="13588" max="13588" width="2" style="25" customWidth="1"/>
    <col min="13589" max="13591" width="8.7265625" style="25" customWidth="1"/>
    <col min="13592" max="13592" width="2" style="25" customWidth="1"/>
    <col min="13593" max="13593" width="8.1796875" style="25" customWidth="1"/>
    <col min="13594" max="13594" width="1.81640625" style="25" customWidth="1"/>
    <col min="13595" max="13595" width="10" style="25" customWidth="1"/>
    <col min="13596" max="13824" width="11.453125" style="25"/>
    <col min="13825" max="13825" width="53.54296875" style="25" customWidth="1"/>
    <col min="13826" max="13826" width="1.453125" style="25" customWidth="1"/>
    <col min="13827" max="13829" width="8.7265625" style="25" customWidth="1"/>
    <col min="13830" max="13830" width="2.1796875" style="25" customWidth="1"/>
    <col min="13831" max="13833" width="8.7265625" style="25" customWidth="1"/>
    <col min="13834" max="13834" width="2" style="25" customWidth="1"/>
    <col min="13835" max="13836" width="8.7265625" style="25" customWidth="1"/>
    <col min="13837" max="13837" width="2.1796875" style="25" customWidth="1"/>
    <col min="13838" max="13840" width="8.7265625" style="25" customWidth="1"/>
    <col min="13841" max="13841" width="2.1796875" style="25" customWidth="1"/>
    <col min="13842" max="13843" width="8.7265625" style="25" customWidth="1"/>
    <col min="13844" max="13844" width="2" style="25" customWidth="1"/>
    <col min="13845" max="13847" width="8.7265625" style="25" customWidth="1"/>
    <col min="13848" max="13848" width="2" style="25" customWidth="1"/>
    <col min="13849" max="13849" width="8.1796875" style="25" customWidth="1"/>
    <col min="13850" max="13850" width="1.81640625" style="25" customWidth="1"/>
    <col min="13851" max="13851" width="10" style="25" customWidth="1"/>
    <col min="13852" max="14080" width="11.453125" style="25"/>
    <col min="14081" max="14081" width="53.54296875" style="25" customWidth="1"/>
    <col min="14082" max="14082" width="1.453125" style="25" customWidth="1"/>
    <col min="14083" max="14085" width="8.7265625" style="25" customWidth="1"/>
    <col min="14086" max="14086" width="2.1796875" style="25" customWidth="1"/>
    <col min="14087" max="14089" width="8.7265625" style="25" customWidth="1"/>
    <col min="14090" max="14090" width="2" style="25" customWidth="1"/>
    <col min="14091" max="14092" width="8.7265625" style="25" customWidth="1"/>
    <col min="14093" max="14093" width="2.1796875" style="25" customWidth="1"/>
    <col min="14094" max="14096" width="8.7265625" style="25" customWidth="1"/>
    <col min="14097" max="14097" width="2.1796875" style="25" customWidth="1"/>
    <col min="14098" max="14099" width="8.7265625" style="25" customWidth="1"/>
    <col min="14100" max="14100" width="2" style="25" customWidth="1"/>
    <col min="14101" max="14103" width="8.7265625" style="25" customWidth="1"/>
    <col min="14104" max="14104" width="2" style="25" customWidth="1"/>
    <col min="14105" max="14105" width="8.1796875" style="25" customWidth="1"/>
    <col min="14106" max="14106" width="1.81640625" style="25" customWidth="1"/>
    <col min="14107" max="14107" width="10" style="25" customWidth="1"/>
    <col min="14108" max="14336" width="11.453125" style="25"/>
    <col min="14337" max="14337" width="53.54296875" style="25" customWidth="1"/>
    <col min="14338" max="14338" width="1.453125" style="25" customWidth="1"/>
    <col min="14339" max="14341" width="8.7265625" style="25" customWidth="1"/>
    <col min="14342" max="14342" width="2.1796875" style="25" customWidth="1"/>
    <col min="14343" max="14345" width="8.7265625" style="25" customWidth="1"/>
    <col min="14346" max="14346" width="2" style="25" customWidth="1"/>
    <col min="14347" max="14348" width="8.7265625" style="25" customWidth="1"/>
    <col min="14349" max="14349" width="2.1796875" style="25" customWidth="1"/>
    <col min="14350" max="14352" width="8.7265625" style="25" customWidth="1"/>
    <col min="14353" max="14353" width="2.1796875" style="25" customWidth="1"/>
    <col min="14354" max="14355" width="8.7265625" style="25" customWidth="1"/>
    <col min="14356" max="14356" width="2" style="25" customWidth="1"/>
    <col min="14357" max="14359" width="8.7265625" style="25" customWidth="1"/>
    <col min="14360" max="14360" width="2" style="25" customWidth="1"/>
    <col min="14361" max="14361" width="8.1796875" style="25" customWidth="1"/>
    <col min="14362" max="14362" width="1.81640625" style="25" customWidth="1"/>
    <col min="14363" max="14363" width="10" style="25" customWidth="1"/>
    <col min="14364" max="14592" width="11.453125" style="25"/>
    <col min="14593" max="14593" width="53.54296875" style="25" customWidth="1"/>
    <col min="14594" max="14594" width="1.453125" style="25" customWidth="1"/>
    <col min="14595" max="14597" width="8.7265625" style="25" customWidth="1"/>
    <col min="14598" max="14598" width="2.1796875" style="25" customWidth="1"/>
    <col min="14599" max="14601" width="8.7265625" style="25" customWidth="1"/>
    <col min="14602" max="14602" width="2" style="25" customWidth="1"/>
    <col min="14603" max="14604" width="8.7265625" style="25" customWidth="1"/>
    <col min="14605" max="14605" width="2.1796875" style="25" customWidth="1"/>
    <col min="14606" max="14608" width="8.7265625" style="25" customWidth="1"/>
    <col min="14609" max="14609" width="2.1796875" style="25" customWidth="1"/>
    <col min="14610" max="14611" width="8.7265625" style="25" customWidth="1"/>
    <col min="14612" max="14612" width="2" style="25" customWidth="1"/>
    <col min="14613" max="14615" width="8.7265625" style="25" customWidth="1"/>
    <col min="14616" max="14616" width="2" style="25" customWidth="1"/>
    <col min="14617" max="14617" width="8.1796875" style="25" customWidth="1"/>
    <col min="14618" max="14618" width="1.81640625" style="25" customWidth="1"/>
    <col min="14619" max="14619" width="10" style="25" customWidth="1"/>
    <col min="14620" max="14848" width="11.453125" style="25"/>
    <col min="14849" max="14849" width="53.54296875" style="25" customWidth="1"/>
    <col min="14850" max="14850" width="1.453125" style="25" customWidth="1"/>
    <col min="14851" max="14853" width="8.7265625" style="25" customWidth="1"/>
    <col min="14854" max="14854" width="2.1796875" style="25" customWidth="1"/>
    <col min="14855" max="14857" width="8.7265625" style="25" customWidth="1"/>
    <col min="14858" max="14858" width="2" style="25" customWidth="1"/>
    <col min="14859" max="14860" width="8.7265625" style="25" customWidth="1"/>
    <col min="14861" max="14861" width="2.1796875" style="25" customWidth="1"/>
    <col min="14862" max="14864" width="8.7265625" style="25" customWidth="1"/>
    <col min="14865" max="14865" width="2.1796875" style="25" customWidth="1"/>
    <col min="14866" max="14867" width="8.7265625" style="25" customWidth="1"/>
    <col min="14868" max="14868" width="2" style="25" customWidth="1"/>
    <col min="14869" max="14871" width="8.7265625" style="25" customWidth="1"/>
    <col min="14872" max="14872" width="2" style="25" customWidth="1"/>
    <col min="14873" max="14873" width="8.1796875" style="25" customWidth="1"/>
    <col min="14874" max="14874" width="1.81640625" style="25" customWidth="1"/>
    <col min="14875" max="14875" width="10" style="25" customWidth="1"/>
    <col min="14876" max="15104" width="11.453125" style="25"/>
    <col min="15105" max="15105" width="53.54296875" style="25" customWidth="1"/>
    <col min="15106" max="15106" width="1.453125" style="25" customWidth="1"/>
    <col min="15107" max="15109" width="8.7265625" style="25" customWidth="1"/>
    <col min="15110" max="15110" width="2.1796875" style="25" customWidth="1"/>
    <col min="15111" max="15113" width="8.7265625" style="25" customWidth="1"/>
    <col min="15114" max="15114" width="2" style="25" customWidth="1"/>
    <col min="15115" max="15116" width="8.7265625" style="25" customWidth="1"/>
    <col min="15117" max="15117" width="2.1796875" style="25" customWidth="1"/>
    <col min="15118" max="15120" width="8.7265625" style="25" customWidth="1"/>
    <col min="15121" max="15121" width="2.1796875" style="25" customWidth="1"/>
    <col min="15122" max="15123" width="8.7265625" style="25" customWidth="1"/>
    <col min="15124" max="15124" width="2" style="25" customWidth="1"/>
    <col min="15125" max="15127" width="8.7265625" style="25" customWidth="1"/>
    <col min="15128" max="15128" width="2" style="25" customWidth="1"/>
    <col min="15129" max="15129" width="8.1796875" style="25" customWidth="1"/>
    <col min="15130" max="15130" width="1.81640625" style="25" customWidth="1"/>
    <col min="15131" max="15131" width="10" style="25" customWidth="1"/>
    <col min="15132" max="15360" width="11.453125" style="25"/>
    <col min="15361" max="15361" width="53.54296875" style="25" customWidth="1"/>
    <col min="15362" max="15362" width="1.453125" style="25" customWidth="1"/>
    <col min="15363" max="15365" width="8.7265625" style="25" customWidth="1"/>
    <col min="15366" max="15366" width="2.1796875" style="25" customWidth="1"/>
    <col min="15367" max="15369" width="8.7265625" style="25" customWidth="1"/>
    <col min="15370" max="15370" width="2" style="25" customWidth="1"/>
    <col min="15371" max="15372" width="8.7265625" style="25" customWidth="1"/>
    <col min="15373" max="15373" width="2.1796875" style="25" customWidth="1"/>
    <col min="15374" max="15376" width="8.7265625" style="25" customWidth="1"/>
    <col min="15377" max="15377" width="2.1796875" style="25" customWidth="1"/>
    <col min="15378" max="15379" width="8.7265625" style="25" customWidth="1"/>
    <col min="15380" max="15380" width="2" style="25" customWidth="1"/>
    <col min="15381" max="15383" width="8.7265625" style="25" customWidth="1"/>
    <col min="15384" max="15384" width="2" style="25" customWidth="1"/>
    <col min="15385" max="15385" width="8.1796875" style="25" customWidth="1"/>
    <col min="15386" max="15386" width="1.81640625" style="25" customWidth="1"/>
    <col min="15387" max="15387" width="10" style="25" customWidth="1"/>
    <col min="15388" max="15616" width="11.453125" style="25"/>
    <col min="15617" max="15617" width="53.54296875" style="25" customWidth="1"/>
    <col min="15618" max="15618" width="1.453125" style="25" customWidth="1"/>
    <col min="15619" max="15621" width="8.7265625" style="25" customWidth="1"/>
    <col min="15622" max="15622" width="2.1796875" style="25" customWidth="1"/>
    <col min="15623" max="15625" width="8.7265625" style="25" customWidth="1"/>
    <col min="15626" max="15626" width="2" style="25" customWidth="1"/>
    <col min="15627" max="15628" width="8.7265625" style="25" customWidth="1"/>
    <col min="15629" max="15629" width="2.1796875" style="25" customWidth="1"/>
    <col min="15630" max="15632" width="8.7265625" style="25" customWidth="1"/>
    <col min="15633" max="15633" width="2.1796875" style="25" customWidth="1"/>
    <col min="15634" max="15635" width="8.7265625" style="25" customWidth="1"/>
    <col min="15636" max="15636" width="2" style="25" customWidth="1"/>
    <col min="15637" max="15639" width="8.7265625" style="25" customWidth="1"/>
    <col min="15640" max="15640" width="2" style="25" customWidth="1"/>
    <col min="15641" max="15641" width="8.1796875" style="25" customWidth="1"/>
    <col min="15642" max="15642" width="1.81640625" style="25" customWidth="1"/>
    <col min="15643" max="15643" width="10" style="25" customWidth="1"/>
    <col min="15644" max="15872" width="11.453125" style="25"/>
    <col min="15873" max="15873" width="53.54296875" style="25" customWidth="1"/>
    <col min="15874" max="15874" width="1.453125" style="25" customWidth="1"/>
    <col min="15875" max="15877" width="8.7265625" style="25" customWidth="1"/>
    <col min="15878" max="15878" width="2.1796875" style="25" customWidth="1"/>
    <col min="15879" max="15881" width="8.7265625" style="25" customWidth="1"/>
    <col min="15882" max="15882" width="2" style="25" customWidth="1"/>
    <col min="15883" max="15884" width="8.7265625" style="25" customWidth="1"/>
    <col min="15885" max="15885" width="2.1796875" style="25" customWidth="1"/>
    <col min="15886" max="15888" width="8.7265625" style="25" customWidth="1"/>
    <col min="15889" max="15889" width="2.1796875" style="25" customWidth="1"/>
    <col min="15890" max="15891" width="8.7265625" style="25" customWidth="1"/>
    <col min="15892" max="15892" width="2" style="25" customWidth="1"/>
    <col min="15893" max="15895" width="8.7265625" style="25" customWidth="1"/>
    <col min="15896" max="15896" width="2" style="25" customWidth="1"/>
    <col min="15897" max="15897" width="8.1796875" style="25" customWidth="1"/>
    <col min="15898" max="15898" width="1.81640625" style="25" customWidth="1"/>
    <col min="15899" max="15899" width="10" style="25" customWidth="1"/>
    <col min="15900" max="16128" width="11.453125" style="25"/>
    <col min="16129" max="16129" width="53.54296875" style="25" customWidth="1"/>
    <col min="16130" max="16130" width="1.453125" style="25" customWidth="1"/>
    <col min="16131" max="16133" width="8.7265625" style="25" customWidth="1"/>
    <col min="16134" max="16134" width="2.1796875" style="25" customWidth="1"/>
    <col min="16135" max="16137" width="8.7265625" style="25" customWidth="1"/>
    <col min="16138" max="16138" width="2" style="25" customWidth="1"/>
    <col min="16139" max="16140" width="8.7265625" style="25" customWidth="1"/>
    <col min="16141" max="16141" width="2.1796875" style="25" customWidth="1"/>
    <col min="16142" max="16144" width="8.7265625" style="25" customWidth="1"/>
    <col min="16145" max="16145" width="2.1796875" style="25" customWidth="1"/>
    <col min="16146" max="16147" width="8.7265625" style="25" customWidth="1"/>
    <col min="16148" max="16148" width="2" style="25" customWidth="1"/>
    <col min="16149" max="16151" width="8.7265625" style="25" customWidth="1"/>
    <col min="16152" max="16152" width="2" style="25" customWidth="1"/>
    <col min="16153" max="16153" width="8.1796875" style="25" customWidth="1"/>
    <col min="16154" max="16154" width="1.81640625" style="25" customWidth="1"/>
    <col min="16155" max="16155" width="10" style="25" customWidth="1"/>
    <col min="16156" max="16384" width="11.453125" style="25"/>
  </cols>
  <sheetData>
    <row r="1" spans="1:27" ht="18" customHeight="1">
      <c r="A1" s="24" t="s">
        <v>12</v>
      </c>
      <c r="C1" s="26" t="s">
        <v>13</v>
      </c>
      <c r="D1" s="27"/>
      <c r="E1" s="28"/>
      <c r="G1" s="26" t="s">
        <v>14</v>
      </c>
      <c r="H1" s="27"/>
      <c r="I1" s="28"/>
      <c r="K1" s="26" t="s">
        <v>15</v>
      </c>
      <c r="L1" s="28"/>
      <c r="N1" s="26" t="s">
        <v>16</v>
      </c>
      <c r="O1" s="27"/>
      <c r="P1" s="28"/>
      <c r="R1" s="26" t="s">
        <v>17</v>
      </c>
      <c r="S1" s="28"/>
      <c r="U1" s="26" t="s">
        <v>18</v>
      </c>
      <c r="V1" s="27"/>
      <c r="W1" s="28"/>
      <c r="Y1" s="169" t="s">
        <v>19</v>
      </c>
      <c r="AA1" s="169" t="s">
        <v>20</v>
      </c>
    </row>
    <row r="2" spans="1:27" ht="18" customHeight="1">
      <c r="A2" s="24" t="s">
        <v>21</v>
      </c>
      <c r="C2" s="29" t="s">
        <v>22</v>
      </c>
      <c r="D2" s="29" t="s">
        <v>23</v>
      </c>
      <c r="E2" s="29" t="s">
        <v>24</v>
      </c>
      <c r="G2" s="29" t="s">
        <v>22</v>
      </c>
      <c r="H2" s="29" t="s">
        <v>23</v>
      </c>
      <c r="I2" s="29" t="s">
        <v>24</v>
      </c>
      <c r="K2" s="29" t="s">
        <v>23</v>
      </c>
      <c r="L2" s="29" t="s">
        <v>24</v>
      </c>
      <c r="N2" s="29" t="s">
        <v>22</v>
      </c>
      <c r="O2" s="29" t="s">
        <v>23</v>
      </c>
      <c r="P2" s="29" t="s">
        <v>24</v>
      </c>
      <c r="R2" s="29" t="s">
        <v>23</v>
      </c>
      <c r="S2" s="29" t="s">
        <v>24</v>
      </c>
      <c r="U2" s="29" t="s">
        <v>22</v>
      </c>
      <c r="V2" s="29" t="s">
        <v>23</v>
      </c>
      <c r="W2" s="29" t="s">
        <v>24</v>
      </c>
      <c r="Y2" s="170"/>
      <c r="AA2" s="170"/>
    </row>
    <row r="3" spans="1:27" ht="4" customHeight="1">
      <c r="A3" s="24"/>
      <c r="C3" s="30"/>
      <c r="D3" s="30"/>
      <c r="E3" s="30"/>
      <c r="G3" s="30"/>
      <c r="H3" s="30"/>
      <c r="I3" s="30"/>
      <c r="K3" s="30"/>
      <c r="L3" s="30"/>
      <c r="N3" s="30"/>
      <c r="O3" s="30"/>
      <c r="P3" s="30"/>
      <c r="R3" s="30"/>
      <c r="S3" s="30"/>
      <c r="U3" s="30"/>
      <c r="V3" s="30"/>
      <c r="W3" s="30"/>
      <c r="Y3" s="30"/>
      <c r="Z3" s="30"/>
      <c r="AA3" s="30"/>
    </row>
    <row r="4" spans="1:27" ht="4" customHeight="1">
      <c r="A4" s="24"/>
      <c r="C4" s="30"/>
      <c r="D4" s="30"/>
      <c r="E4" s="30"/>
      <c r="G4" s="30"/>
      <c r="H4" s="30"/>
      <c r="I4" s="30"/>
      <c r="K4" s="30"/>
      <c r="L4" s="30"/>
      <c r="N4" s="30"/>
      <c r="O4" s="30"/>
      <c r="P4" s="30"/>
      <c r="R4" s="30"/>
      <c r="S4" s="30"/>
      <c r="U4" s="30"/>
      <c r="V4" s="30"/>
      <c r="W4" s="30"/>
      <c r="Y4" s="30"/>
      <c r="Z4" s="30"/>
      <c r="AA4" s="30"/>
    </row>
    <row r="5" spans="1:27" ht="4" customHeight="1">
      <c r="A5" s="24"/>
      <c r="C5" s="30"/>
      <c r="D5" s="30"/>
      <c r="E5" s="30"/>
      <c r="G5" s="30"/>
      <c r="H5" s="30"/>
      <c r="I5" s="30"/>
      <c r="K5" s="30"/>
      <c r="L5" s="30"/>
      <c r="N5" s="30"/>
      <c r="O5" s="30"/>
      <c r="P5" s="30"/>
      <c r="R5" s="30"/>
      <c r="S5" s="30"/>
      <c r="U5" s="30"/>
      <c r="V5" s="30"/>
      <c r="W5" s="30"/>
      <c r="Y5" s="30"/>
      <c r="Z5" s="30"/>
      <c r="AA5" s="30"/>
    </row>
    <row r="6" spans="1:27" ht="18" customHeight="1" thickBot="1">
      <c r="A6" s="55" t="s">
        <v>164</v>
      </c>
      <c r="C6" s="47"/>
      <c r="D6" s="47"/>
      <c r="E6" s="47"/>
      <c r="F6" s="48"/>
      <c r="G6" s="47"/>
      <c r="H6" s="47"/>
      <c r="I6" s="47"/>
      <c r="J6" s="48"/>
      <c r="K6" s="47"/>
      <c r="L6" s="47"/>
      <c r="M6" s="48"/>
      <c r="N6" s="47"/>
      <c r="O6" s="47"/>
      <c r="P6" s="47"/>
      <c r="Q6" s="48"/>
      <c r="R6" s="47"/>
      <c r="S6" s="47"/>
      <c r="T6" s="48"/>
      <c r="U6" s="47"/>
      <c r="V6" s="47"/>
      <c r="W6" s="47"/>
      <c r="X6" s="31"/>
      <c r="Y6" s="33"/>
      <c r="AA6" s="25"/>
    </row>
    <row r="7" spans="1:27" ht="18" customHeight="1" thickTop="1" thickBot="1">
      <c r="A7" s="32" t="s">
        <v>158</v>
      </c>
      <c r="C7" s="129"/>
      <c r="D7" s="126"/>
      <c r="E7" s="127"/>
      <c r="F7" s="34"/>
      <c r="G7" s="129"/>
      <c r="H7" s="130"/>
      <c r="I7" s="131"/>
      <c r="J7" s="34"/>
      <c r="K7" s="126"/>
      <c r="L7" s="127"/>
      <c r="M7" s="34"/>
      <c r="N7" s="129"/>
      <c r="O7" s="130"/>
      <c r="P7" s="131"/>
      <c r="Q7" s="34"/>
      <c r="R7" s="126"/>
      <c r="S7" s="127"/>
      <c r="T7" s="34"/>
      <c r="U7" s="128"/>
      <c r="V7" s="126"/>
      <c r="W7" s="127"/>
      <c r="X7" s="35"/>
      <c r="Y7" s="36">
        <f t="shared" ref="Y7" si="0">SUM(C7:X7)</f>
        <v>0</v>
      </c>
      <c r="AA7" s="114">
        <v>30</v>
      </c>
    </row>
    <row r="8" spans="1:27" ht="18" customHeight="1" thickBot="1">
      <c r="A8" s="55" t="s">
        <v>39</v>
      </c>
      <c r="C8" s="47"/>
      <c r="D8" s="47"/>
      <c r="E8" s="47"/>
      <c r="F8" s="48"/>
      <c r="G8" s="47"/>
      <c r="H8" s="47"/>
      <c r="I8" s="47"/>
      <c r="J8" s="48"/>
      <c r="K8" s="47"/>
      <c r="L8" s="47"/>
      <c r="M8" s="48"/>
      <c r="N8" s="47"/>
      <c r="O8" s="47"/>
      <c r="P8" s="47"/>
      <c r="Q8" s="48"/>
      <c r="R8" s="47"/>
      <c r="S8" s="47"/>
      <c r="T8" s="48"/>
      <c r="U8" s="47"/>
      <c r="V8" s="47"/>
      <c r="W8" s="47"/>
      <c r="X8" s="31"/>
      <c r="Y8" s="33"/>
      <c r="AA8" s="25"/>
    </row>
    <row r="9" spans="1:27" ht="18" customHeight="1" thickTop="1">
      <c r="A9" s="32" t="s">
        <v>44</v>
      </c>
      <c r="C9" s="49"/>
      <c r="D9" s="50"/>
      <c r="E9" s="51"/>
      <c r="F9" s="34"/>
      <c r="G9" s="49"/>
      <c r="H9" s="50"/>
      <c r="I9" s="51"/>
      <c r="J9" s="34"/>
      <c r="K9" s="52"/>
      <c r="L9" s="53"/>
      <c r="M9" s="34"/>
      <c r="N9" s="49"/>
      <c r="O9" s="50"/>
      <c r="P9" s="51"/>
      <c r="Q9" s="34"/>
      <c r="R9" s="52"/>
      <c r="S9" s="53"/>
      <c r="T9" s="34"/>
      <c r="U9" s="52"/>
      <c r="V9" s="53"/>
      <c r="W9" s="51"/>
      <c r="X9" s="35"/>
      <c r="Y9" s="36">
        <f t="shared" ref="Y9:Y11" si="1">SUM(C9:X9)</f>
        <v>0</v>
      </c>
      <c r="AA9" s="114">
        <v>1</v>
      </c>
    </row>
    <row r="10" spans="1:27" ht="18" customHeight="1">
      <c r="A10" s="32" t="s">
        <v>45</v>
      </c>
      <c r="C10" s="39"/>
      <c r="D10" s="40"/>
      <c r="E10" s="41"/>
      <c r="F10" s="34"/>
      <c r="G10" s="39"/>
      <c r="H10" s="40"/>
      <c r="I10" s="41"/>
      <c r="J10" s="34"/>
      <c r="K10" s="37"/>
      <c r="L10" s="38"/>
      <c r="M10" s="34"/>
      <c r="N10" s="39"/>
      <c r="O10" s="40"/>
      <c r="P10" s="41"/>
      <c r="Q10" s="34"/>
      <c r="R10" s="37"/>
      <c r="S10" s="38"/>
      <c r="T10" s="34"/>
      <c r="U10" s="37"/>
      <c r="V10" s="38"/>
      <c r="W10" s="41"/>
      <c r="X10" s="35"/>
      <c r="Y10" s="36">
        <f t="shared" si="1"/>
        <v>0</v>
      </c>
      <c r="AA10" s="114">
        <v>2</v>
      </c>
    </row>
    <row r="11" spans="1:27" ht="18" customHeight="1" thickBot="1">
      <c r="A11" s="32" t="s">
        <v>46</v>
      </c>
      <c r="C11" s="44"/>
      <c r="D11" s="45"/>
      <c r="E11" s="46"/>
      <c r="F11" s="34"/>
      <c r="G11" s="44"/>
      <c r="H11" s="45"/>
      <c r="I11" s="46"/>
      <c r="J11" s="34"/>
      <c r="K11" s="42"/>
      <c r="L11" s="43"/>
      <c r="M11" s="34"/>
      <c r="N11" s="44"/>
      <c r="O11" s="45"/>
      <c r="P11" s="46"/>
      <c r="Q11" s="34"/>
      <c r="R11" s="42"/>
      <c r="S11" s="43"/>
      <c r="T11" s="34"/>
      <c r="U11" s="42"/>
      <c r="V11" s="43"/>
      <c r="W11" s="46"/>
      <c r="X11" s="35"/>
      <c r="Y11" s="36">
        <f t="shared" si="1"/>
        <v>0</v>
      </c>
      <c r="AA11" s="114">
        <v>3</v>
      </c>
    </row>
    <row r="12" spans="1:27" ht="18" customHeight="1" thickBot="1">
      <c r="A12" s="55" t="s">
        <v>40</v>
      </c>
      <c r="C12" s="47"/>
      <c r="D12" s="47"/>
      <c r="E12" s="47"/>
      <c r="F12" s="48"/>
      <c r="G12" s="47"/>
      <c r="H12" s="47"/>
      <c r="I12" s="47"/>
      <c r="J12" s="48"/>
      <c r="K12" s="47"/>
      <c r="L12" s="47"/>
      <c r="M12" s="48"/>
      <c r="N12" s="47"/>
      <c r="O12" s="47"/>
      <c r="P12" s="47"/>
      <c r="Q12" s="48"/>
      <c r="R12" s="47"/>
      <c r="S12" s="47"/>
      <c r="T12" s="48"/>
      <c r="U12" s="47"/>
      <c r="V12" s="47"/>
      <c r="W12" s="47"/>
      <c r="X12" s="31"/>
      <c r="Y12" s="33"/>
      <c r="AA12" s="33"/>
    </row>
    <row r="13" spans="1:27" ht="18" customHeight="1" thickTop="1">
      <c r="A13" s="32" t="s">
        <v>47</v>
      </c>
      <c r="C13" s="52"/>
      <c r="D13" s="53"/>
      <c r="E13" s="51"/>
      <c r="F13" s="34"/>
      <c r="G13" s="49"/>
      <c r="H13" s="50"/>
      <c r="I13" s="51"/>
      <c r="J13" s="34"/>
      <c r="K13" s="122"/>
      <c r="L13" s="124"/>
      <c r="M13" s="34"/>
      <c r="N13" s="49"/>
      <c r="O13" s="50"/>
      <c r="P13" s="51"/>
      <c r="Q13" s="34"/>
      <c r="R13" s="52"/>
      <c r="S13" s="53"/>
      <c r="T13" s="34"/>
      <c r="U13" s="122"/>
      <c r="V13" s="52"/>
      <c r="W13" s="53"/>
      <c r="X13" s="35"/>
      <c r="Y13" s="36">
        <f t="shared" ref="Y13:Y14" si="2">SUM(C13:X13)</f>
        <v>0</v>
      </c>
      <c r="AA13" s="114">
        <v>5</v>
      </c>
    </row>
    <row r="14" spans="1:27" ht="18" customHeight="1" thickBot="1">
      <c r="A14" s="32" t="s">
        <v>48</v>
      </c>
      <c r="C14" s="42"/>
      <c r="D14" s="43"/>
      <c r="E14" s="46"/>
      <c r="F14" s="34"/>
      <c r="G14" s="44"/>
      <c r="H14" s="45"/>
      <c r="I14" s="46"/>
      <c r="J14" s="34"/>
      <c r="K14" s="123"/>
      <c r="L14" s="125"/>
      <c r="M14" s="34"/>
      <c r="N14" s="44"/>
      <c r="O14" s="45"/>
      <c r="P14" s="46"/>
      <c r="Q14" s="34"/>
      <c r="R14" s="42"/>
      <c r="S14" s="43"/>
      <c r="T14" s="34"/>
      <c r="U14" s="123"/>
      <c r="V14" s="42"/>
      <c r="W14" s="43"/>
      <c r="X14" s="35"/>
      <c r="Y14" s="36">
        <f t="shared" si="2"/>
        <v>0</v>
      </c>
      <c r="AA14" s="114">
        <v>10</v>
      </c>
    </row>
    <row r="15" spans="1:27" ht="13.5" thickTop="1"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3"/>
      <c r="AA15" s="33"/>
    </row>
  </sheetData>
  <sheetProtection sheet="1" objects="1" scenarios="1"/>
  <mergeCells count="2">
    <mergeCell ref="Y1:Y2"/>
    <mergeCell ref="AA1:AA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14"/>
  <sheetViews>
    <sheetView showGridLines="0" zoomScaleNormal="100" workbookViewId="0">
      <pane ySplit="5" topLeftCell="A6" activePane="bottomLeft" state="frozen"/>
      <selection activeCell="A21" sqref="A21"/>
      <selection pane="bottomLeft" activeCell="A6" sqref="A6"/>
    </sheetView>
  </sheetViews>
  <sheetFormatPr baseColWidth="10" defaultRowHeight="13"/>
  <cols>
    <col min="1" max="1" width="18.7265625" style="57" customWidth="1"/>
    <col min="2" max="2" width="1.7265625" style="57" customWidth="1"/>
    <col min="3" max="5" width="10.7265625" style="61" customWidth="1"/>
    <col min="6" max="6" width="1.7265625" style="61" customWidth="1"/>
    <col min="7" max="9" width="10.7265625" style="61" customWidth="1"/>
    <col min="10" max="10" width="1.7265625" style="61" customWidth="1"/>
    <col min="11" max="12" width="10.7265625" style="61" customWidth="1"/>
    <col min="13" max="13" width="1.7265625" style="61" customWidth="1"/>
    <col min="14" max="16" width="10.7265625" style="61" customWidth="1"/>
    <col min="17" max="17" width="1.7265625" style="61" customWidth="1"/>
    <col min="18" max="19" width="10.7265625" style="61" customWidth="1"/>
    <col min="20" max="20" width="1.7265625" style="61" customWidth="1"/>
    <col min="21" max="23" width="10.7265625" style="61" customWidth="1"/>
    <col min="24" max="24" width="1.7265625" style="57" customWidth="1"/>
    <col min="25" max="25" width="10.7265625" style="57" customWidth="1"/>
    <col min="26" max="256" width="11.453125" style="59"/>
    <col min="257" max="257" width="48.26953125" style="59" customWidth="1"/>
    <col min="258" max="258" width="1.7265625" style="59" customWidth="1"/>
    <col min="259" max="261" width="10.7265625" style="59" customWidth="1"/>
    <col min="262" max="262" width="1.7265625" style="59" customWidth="1"/>
    <col min="263" max="265" width="10.7265625" style="59" customWidth="1"/>
    <col min="266" max="266" width="1.7265625" style="59" customWidth="1"/>
    <col min="267" max="268" width="10.7265625" style="59" customWidth="1"/>
    <col min="269" max="269" width="1.7265625" style="59" customWidth="1"/>
    <col min="270" max="272" width="10.7265625" style="59" customWidth="1"/>
    <col min="273" max="273" width="1.7265625" style="59" customWidth="1"/>
    <col min="274" max="275" width="10.7265625" style="59" customWidth="1"/>
    <col min="276" max="276" width="1.7265625" style="59" customWidth="1"/>
    <col min="277" max="279" width="10.7265625" style="59" customWidth="1"/>
    <col min="280" max="280" width="1.7265625" style="59" customWidth="1"/>
    <col min="281" max="281" width="10.7265625" style="59" customWidth="1"/>
    <col min="282" max="512" width="11.453125" style="59"/>
    <col min="513" max="513" width="48.26953125" style="59" customWidth="1"/>
    <col min="514" max="514" width="1.7265625" style="59" customWidth="1"/>
    <col min="515" max="517" width="10.7265625" style="59" customWidth="1"/>
    <col min="518" max="518" width="1.7265625" style="59" customWidth="1"/>
    <col min="519" max="521" width="10.7265625" style="59" customWidth="1"/>
    <col min="522" max="522" width="1.7265625" style="59" customWidth="1"/>
    <col min="523" max="524" width="10.7265625" style="59" customWidth="1"/>
    <col min="525" max="525" width="1.7265625" style="59" customWidth="1"/>
    <col min="526" max="528" width="10.7265625" style="59" customWidth="1"/>
    <col min="529" max="529" width="1.7265625" style="59" customWidth="1"/>
    <col min="530" max="531" width="10.7265625" style="59" customWidth="1"/>
    <col min="532" max="532" width="1.7265625" style="59" customWidth="1"/>
    <col min="533" max="535" width="10.7265625" style="59" customWidth="1"/>
    <col min="536" max="536" width="1.7265625" style="59" customWidth="1"/>
    <col min="537" max="537" width="10.7265625" style="59" customWidth="1"/>
    <col min="538" max="768" width="11.453125" style="59"/>
    <col min="769" max="769" width="48.26953125" style="59" customWidth="1"/>
    <col min="770" max="770" width="1.7265625" style="59" customWidth="1"/>
    <col min="771" max="773" width="10.7265625" style="59" customWidth="1"/>
    <col min="774" max="774" width="1.7265625" style="59" customWidth="1"/>
    <col min="775" max="777" width="10.7265625" style="59" customWidth="1"/>
    <col min="778" max="778" width="1.7265625" style="59" customWidth="1"/>
    <col min="779" max="780" width="10.7265625" style="59" customWidth="1"/>
    <col min="781" max="781" width="1.7265625" style="59" customWidth="1"/>
    <col min="782" max="784" width="10.7265625" style="59" customWidth="1"/>
    <col min="785" max="785" width="1.7265625" style="59" customWidth="1"/>
    <col min="786" max="787" width="10.7265625" style="59" customWidth="1"/>
    <col min="788" max="788" width="1.7265625" style="59" customWidth="1"/>
    <col min="789" max="791" width="10.7265625" style="59" customWidth="1"/>
    <col min="792" max="792" width="1.7265625" style="59" customWidth="1"/>
    <col min="793" max="793" width="10.7265625" style="59" customWidth="1"/>
    <col min="794" max="1024" width="11.453125" style="59"/>
    <col min="1025" max="1025" width="48.26953125" style="59" customWidth="1"/>
    <col min="1026" max="1026" width="1.7265625" style="59" customWidth="1"/>
    <col min="1027" max="1029" width="10.7265625" style="59" customWidth="1"/>
    <col min="1030" max="1030" width="1.7265625" style="59" customWidth="1"/>
    <col min="1031" max="1033" width="10.7265625" style="59" customWidth="1"/>
    <col min="1034" max="1034" width="1.7265625" style="59" customWidth="1"/>
    <col min="1035" max="1036" width="10.7265625" style="59" customWidth="1"/>
    <col min="1037" max="1037" width="1.7265625" style="59" customWidth="1"/>
    <col min="1038" max="1040" width="10.7265625" style="59" customWidth="1"/>
    <col min="1041" max="1041" width="1.7265625" style="59" customWidth="1"/>
    <col min="1042" max="1043" width="10.7265625" style="59" customWidth="1"/>
    <col min="1044" max="1044" width="1.7265625" style="59" customWidth="1"/>
    <col min="1045" max="1047" width="10.7265625" style="59" customWidth="1"/>
    <col min="1048" max="1048" width="1.7265625" style="59" customWidth="1"/>
    <col min="1049" max="1049" width="10.7265625" style="59" customWidth="1"/>
    <col min="1050" max="1280" width="11.453125" style="59"/>
    <col min="1281" max="1281" width="48.26953125" style="59" customWidth="1"/>
    <col min="1282" max="1282" width="1.7265625" style="59" customWidth="1"/>
    <col min="1283" max="1285" width="10.7265625" style="59" customWidth="1"/>
    <col min="1286" max="1286" width="1.7265625" style="59" customWidth="1"/>
    <col min="1287" max="1289" width="10.7265625" style="59" customWidth="1"/>
    <col min="1290" max="1290" width="1.7265625" style="59" customWidth="1"/>
    <col min="1291" max="1292" width="10.7265625" style="59" customWidth="1"/>
    <col min="1293" max="1293" width="1.7265625" style="59" customWidth="1"/>
    <col min="1294" max="1296" width="10.7265625" style="59" customWidth="1"/>
    <col min="1297" max="1297" width="1.7265625" style="59" customWidth="1"/>
    <col min="1298" max="1299" width="10.7265625" style="59" customWidth="1"/>
    <col min="1300" max="1300" width="1.7265625" style="59" customWidth="1"/>
    <col min="1301" max="1303" width="10.7265625" style="59" customWidth="1"/>
    <col min="1304" max="1304" width="1.7265625" style="59" customWidth="1"/>
    <col min="1305" max="1305" width="10.7265625" style="59" customWidth="1"/>
    <col min="1306" max="1536" width="11.453125" style="59"/>
    <col min="1537" max="1537" width="48.26953125" style="59" customWidth="1"/>
    <col min="1538" max="1538" width="1.7265625" style="59" customWidth="1"/>
    <col min="1539" max="1541" width="10.7265625" style="59" customWidth="1"/>
    <col min="1542" max="1542" width="1.7265625" style="59" customWidth="1"/>
    <col min="1543" max="1545" width="10.7265625" style="59" customWidth="1"/>
    <col min="1546" max="1546" width="1.7265625" style="59" customWidth="1"/>
    <col min="1547" max="1548" width="10.7265625" style="59" customWidth="1"/>
    <col min="1549" max="1549" width="1.7265625" style="59" customWidth="1"/>
    <col min="1550" max="1552" width="10.7265625" style="59" customWidth="1"/>
    <col min="1553" max="1553" width="1.7265625" style="59" customWidth="1"/>
    <col min="1554" max="1555" width="10.7265625" style="59" customWidth="1"/>
    <col min="1556" max="1556" width="1.7265625" style="59" customWidth="1"/>
    <col min="1557" max="1559" width="10.7265625" style="59" customWidth="1"/>
    <col min="1560" max="1560" width="1.7265625" style="59" customWidth="1"/>
    <col min="1561" max="1561" width="10.7265625" style="59" customWidth="1"/>
    <col min="1562" max="1792" width="11.453125" style="59"/>
    <col min="1793" max="1793" width="48.26953125" style="59" customWidth="1"/>
    <col min="1794" max="1794" width="1.7265625" style="59" customWidth="1"/>
    <col min="1795" max="1797" width="10.7265625" style="59" customWidth="1"/>
    <col min="1798" max="1798" width="1.7265625" style="59" customWidth="1"/>
    <col min="1799" max="1801" width="10.7265625" style="59" customWidth="1"/>
    <col min="1802" max="1802" width="1.7265625" style="59" customWidth="1"/>
    <col min="1803" max="1804" width="10.7265625" style="59" customWidth="1"/>
    <col min="1805" max="1805" width="1.7265625" style="59" customWidth="1"/>
    <col min="1806" max="1808" width="10.7265625" style="59" customWidth="1"/>
    <col min="1809" max="1809" width="1.7265625" style="59" customWidth="1"/>
    <col min="1810" max="1811" width="10.7265625" style="59" customWidth="1"/>
    <col min="1812" max="1812" width="1.7265625" style="59" customWidth="1"/>
    <col min="1813" max="1815" width="10.7265625" style="59" customWidth="1"/>
    <col min="1816" max="1816" width="1.7265625" style="59" customWidth="1"/>
    <col min="1817" max="1817" width="10.7265625" style="59" customWidth="1"/>
    <col min="1818" max="2048" width="11.453125" style="59"/>
    <col min="2049" max="2049" width="48.26953125" style="59" customWidth="1"/>
    <col min="2050" max="2050" width="1.7265625" style="59" customWidth="1"/>
    <col min="2051" max="2053" width="10.7265625" style="59" customWidth="1"/>
    <col min="2054" max="2054" width="1.7265625" style="59" customWidth="1"/>
    <col min="2055" max="2057" width="10.7265625" style="59" customWidth="1"/>
    <col min="2058" max="2058" width="1.7265625" style="59" customWidth="1"/>
    <col min="2059" max="2060" width="10.7265625" style="59" customWidth="1"/>
    <col min="2061" max="2061" width="1.7265625" style="59" customWidth="1"/>
    <col min="2062" max="2064" width="10.7265625" style="59" customWidth="1"/>
    <col min="2065" max="2065" width="1.7265625" style="59" customWidth="1"/>
    <col min="2066" max="2067" width="10.7265625" style="59" customWidth="1"/>
    <col min="2068" max="2068" width="1.7265625" style="59" customWidth="1"/>
    <col min="2069" max="2071" width="10.7265625" style="59" customWidth="1"/>
    <col min="2072" max="2072" width="1.7265625" style="59" customWidth="1"/>
    <col min="2073" max="2073" width="10.7265625" style="59" customWidth="1"/>
    <col min="2074" max="2304" width="11.453125" style="59"/>
    <col min="2305" max="2305" width="48.26953125" style="59" customWidth="1"/>
    <col min="2306" max="2306" width="1.7265625" style="59" customWidth="1"/>
    <col min="2307" max="2309" width="10.7265625" style="59" customWidth="1"/>
    <col min="2310" max="2310" width="1.7265625" style="59" customWidth="1"/>
    <col min="2311" max="2313" width="10.7265625" style="59" customWidth="1"/>
    <col min="2314" max="2314" width="1.7265625" style="59" customWidth="1"/>
    <col min="2315" max="2316" width="10.7265625" style="59" customWidth="1"/>
    <col min="2317" max="2317" width="1.7265625" style="59" customWidth="1"/>
    <col min="2318" max="2320" width="10.7265625" style="59" customWidth="1"/>
    <col min="2321" max="2321" width="1.7265625" style="59" customWidth="1"/>
    <col min="2322" max="2323" width="10.7265625" style="59" customWidth="1"/>
    <col min="2324" max="2324" width="1.7265625" style="59" customWidth="1"/>
    <col min="2325" max="2327" width="10.7265625" style="59" customWidth="1"/>
    <col min="2328" max="2328" width="1.7265625" style="59" customWidth="1"/>
    <col min="2329" max="2329" width="10.7265625" style="59" customWidth="1"/>
    <col min="2330" max="2560" width="11.453125" style="59"/>
    <col min="2561" max="2561" width="48.26953125" style="59" customWidth="1"/>
    <col min="2562" max="2562" width="1.7265625" style="59" customWidth="1"/>
    <col min="2563" max="2565" width="10.7265625" style="59" customWidth="1"/>
    <col min="2566" max="2566" width="1.7265625" style="59" customWidth="1"/>
    <col min="2567" max="2569" width="10.7265625" style="59" customWidth="1"/>
    <col min="2570" max="2570" width="1.7265625" style="59" customWidth="1"/>
    <col min="2571" max="2572" width="10.7265625" style="59" customWidth="1"/>
    <col min="2573" max="2573" width="1.7265625" style="59" customWidth="1"/>
    <col min="2574" max="2576" width="10.7265625" style="59" customWidth="1"/>
    <col min="2577" max="2577" width="1.7265625" style="59" customWidth="1"/>
    <col min="2578" max="2579" width="10.7265625" style="59" customWidth="1"/>
    <col min="2580" max="2580" width="1.7265625" style="59" customWidth="1"/>
    <col min="2581" max="2583" width="10.7265625" style="59" customWidth="1"/>
    <col min="2584" max="2584" width="1.7265625" style="59" customWidth="1"/>
    <col min="2585" max="2585" width="10.7265625" style="59" customWidth="1"/>
    <col min="2586" max="2816" width="11.453125" style="59"/>
    <col min="2817" max="2817" width="48.26953125" style="59" customWidth="1"/>
    <col min="2818" max="2818" width="1.7265625" style="59" customWidth="1"/>
    <col min="2819" max="2821" width="10.7265625" style="59" customWidth="1"/>
    <col min="2822" max="2822" width="1.7265625" style="59" customWidth="1"/>
    <col min="2823" max="2825" width="10.7265625" style="59" customWidth="1"/>
    <col min="2826" max="2826" width="1.7265625" style="59" customWidth="1"/>
    <col min="2827" max="2828" width="10.7265625" style="59" customWidth="1"/>
    <col min="2829" max="2829" width="1.7265625" style="59" customWidth="1"/>
    <col min="2830" max="2832" width="10.7265625" style="59" customWidth="1"/>
    <col min="2833" max="2833" width="1.7265625" style="59" customWidth="1"/>
    <col min="2834" max="2835" width="10.7265625" style="59" customWidth="1"/>
    <col min="2836" max="2836" width="1.7265625" style="59" customWidth="1"/>
    <col min="2837" max="2839" width="10.7265625" style="59" customWidth="1"/>
    <col min="2840" max="2840" width="1.7265625" style="59" customWidth="1"/>
    <col min="2841" max="2841" width="10.7265625" style="59" customWidth="1"/>
    <col min="2842" max="3072" width="11.453125" style="59"/>
    <col min="3073" max="3073" width="48.26953125" style="59" customWidth="1"/>
    <col min="3074" max="3074" width="1.7265625" style="59" customWidth="1"/>
    <col min="3075" max="3077" width="10.7265625" style="59" customWidth="1"/>
    <col min="3078" max="3078" width="1.7265625" style="59" customWidth="1"/>
    <col min="3079" max="3081" width="10.7265625" style="59" customWidth="1"/>
    <col min="3082" max="3082" width="1.7265625" style="59" customWidth="1"/>
    <col min="3083" max="3084" width="10.7265625" style="59" customWidth="1"/>
    <col min="3085" max="3085" width="1.7265625" style="59" customWidth="1"/>
    <col min="3086" max="3088" width="10.7265625" style="59" customWidth="1"/>
    <col min="3089" max="3089" width="1.7265625" style="59" customWidth="1"/>
    <col min="3090" max="3091" width="10.7265625" style="59" customWidth="1"/>
    <col min="3092" max="3092" width="1.7265625" style="59" customWidth="1"/>
    <col min="3093" max="3095" width="10.7265625" style="59" customWidth="1"/>
    <col min="3096" max="3096" width="1.7265625" style="59" customWidth="1"/>
    <col min="3097" max="3097" width="10.7265625" style="59" customWidth="1"/>
    <col min="3098" max="3328" width="11.453125" style="59"/>
    <col min="3329" max="3329" width="48.26953125" style="59" customWidth="1"/>
    <col min="3330" max="3330" width="1.7265625" style="59" customWidth="1"/>
    <col min="3331" max="3333" width="10.7265625" style="59" customWidth="1"/>
    <col min="3334" max="3334" width="1.7265625" style="59" customWidth="1"/>
    <col min="3335" max="3337" width="10.7265625" style="59" customWidth="1"/>
    <col min="3338" max="3338" width="1.7265625" style="59" customWidth="1"/>
    <col min="3339" max="3340" width="10.7265625" style="59" customWidth="1"/>
    <col min="3341" max="3341" width="1.7265625" style="59" customWidth="1"/>
    <col min="3342" max="3344" width="10.7265625" style="59" customWidth="1"/>
    <col min="3345" max="3345" width="1.7265625" style="59" customWidth="1"/>
    <col min="3346" max="3347" width="10.7265625" style="59" customWidth="1"/>
    <col min="3348" max="3348" width="1.7265625" style="59" customWidth="1"/>
    <col min="3349" max="3351" width="10.7265625" style="59" customWidth="1"/>
    <col min="3352" max="3352" width="1.7265625" style="59" customWidth="1"/>
    <col min="3353" max="3353" width="10.7265625" style="59" customWidth="1"/>
    <col min="3354" max="3584" width="11.453125" style="59"/>
    <col min="3585" max="3585" width="48.26953125" style="59" customWidth="1"/>
    <col min="3586" max="3586" width="1.7265625" style="59" customWidth="1"/>
    <col min="3587" max="3589" width="10.7265625" style="59" customWidth="1"/>
    <col min="3590" max="3590" width="1.7265625" style="59" customWidth="1"/>
    <col min="3591" max="3593" width="10.7265625" style="59" customWidth="1"/>
    <col min="3594" max="3594" width="1.7265625" style="59" customWidth="1"/>
    <col min="3595" max="3596" width="10.7265625" style="59" customWidth="1"/>
    <col min="3597" max="3597" width="1.7265625" style="59" customWidth="1"/>
    <col min="3598" max="3600" width="10.7265625" style="59" customWidth="1"/>
    <col min="3601" max="3601" width="1.7265625" style="59" customWidth="1"/>
    <col min="3602" max="3603" width="10.7265625" style="59" customWidth="1"/>
    <col min="3604" max="3604" width="1.7265625" style="59" customWidth="1"/>
    <col min="3605" max="3607" width="10.7265625" style="59" customWidth="1"/>
    <col min="3608" max="3608" width="1.7265625" style="59" customWidth="1"/>
    <col min="3609" max="3609" width="10.7265625" style="59" customWidth="1"/>
    <col min="3610" max="3840" width="11.453125" style="59"/>
    <col min="3841" max="3841" width="48.26953125" style="59" customWidth="1"/>
    <col min="3842" max="3842" width="1.7265625" style="59" customWidth="1"/>
    <col min="3843" max="3845" width="10.7265625" style="59" customWidth="1"/>
    <col min="3846" max="3846" width="1.7265625" style="59" customWidth="1"/>
    <col min="3847" max="3849" width="10.7265625" style="59" customWidth="1"/>
    <col min="3850" max="3850" width="1.7265625" style="59" customWidth="1"/>
    <col min="3851" max="3852" width="10.7265625" style="59" customWidth="1"/>
    <col min="3853" max="3853" width="1.7265625" style="59" customWidth="1"/>
    <col min="3854" max="3856" width="10.7265625" style="59" customWidth="1"/>
    <col min="3857" max="3857" width="1.7265625" style="59" customWidth="1"/>
    <col min="3858" max="3859" width="10.7265625" style="59" customWidth="1"/>
    <col min="3860" max="3860" width="1.7265625" style="59" customWidth="1"/>
    <col min="3861" max="3863" width="10.7265625" style="59" customWidth="1"/>
    <col min="3864" max="3864" width="1.7265625" style="59" customWidth="1"/>
    <col min="3865" max="3865" width="10.7265625" style="59" customWidth="1"/>
    <col min="3866" max="4096" width="11.453125" style="59"/>
    <col min="4097" max="4097" width="48.26953125" style="59" customWidth="1"/>
    <col min="4098" max="4098" width="1.7265625" style="59" customWidth="1"/>
    <col min="4099" max="4101" width="10.7265625" style="59" customWidth="1"/>
    <col min="4102" max="4102" width="1.7265625" style="59" customWidth="1"/>
    <col min="4103" max="4105" width="10.7265625" style="59" customWidth="1"/>
    <col min="4106" max="4106" width="1.7265625" style="59" customWidth="1"/>
    <col min="4107" max="4108" width="10.7265625" style="59" customWidth="1"/>
    <col min="4109" max="4109" width="1.7265625" style="59" customWidth="1"/>
    <col min="4110" max="4112" width="10.7265625" style="59" customWidth="1"/>
    <col min="4113" max="4113" width="1.7265625" style="59" customWidth="1"/>
    <col min="4114" max="4115" width="10.7265625" style="59" customWidth="1"/>
    <col min="4116" max="4116" width="1.7265625" style="59" customWidth="1"/>
    <col min="4117" max="4119" width="10.7265625" style="59" customWidth="1"/>
    <col min="4120" max="4120" width="1.7265625" style="59" customWidth="1"/>
    <col min="4121" max="4121" width="10.7265625" style="59" customWidth="1"/>
    <col min="4122" max="4352" width="11.453125" style="59"/>
    <col min="4353" max="4353" width="48.26953125" style="59" customWidth="1"/>
    <col min="4354" max="4354" width="1.7265625" style="59" customWidth="1"/>
    <col min="4355" max="4357" width="10.7265625" style="59" customWidth="1"/>
    <col min="4358" max="4358" width="1.7265625" style="59" customWidth="1"/>
    <col min="4359" max="4361" width="10.7265625" style="59" customWidth="1"/>
    <col min="4362" max="4362" width="1.7265625" style="59" customWidth="1"/>
    <col min="4363" max="4364" width="10.7265625" style="59" customWidth="1"/>
    <col min="4365" max="4365" width="1.7265625" style="59" customWidth="1"/>
    <col min="4366" max="4368" width="10.7265625" style="59" customWidth="1"/>
    <col min="4369" max="4369" width="1.7265625" style="59" customWidth="1"/>
    <col min="4370" max="4371" width="10.7265625" style="59" customWidth="1"/>
    <col min="4372" max="4372" width="1.7265625" style="59" customWidth="1"/>
    <col min="4373" max="4375" width="10.7265625" style="59" customWidth="1"/>
    <col min="4376" max="4376" width="1.7265625" style="59" customWidth="1"/>
    <col min="4377" max="4377" width="10.7265625" style="59" customWidth="1"/>
    <col min="4378" max="4608" width="11.453125" style="59"/>
    <col min="4609" max="4609" width="48.26953125" style="59" customWidth="1"/>
    <col min="4610" max="4610" width="1.7265625" style="59" customWidth="1"/>
    <col min="4611" max="4613" width="10.7265625" style="59" customWidth="1"/>
    <col min="4614" max="4614" width="1.7265625" style="59" customWidth="1"/>
    <col min="4615" max="4617" width="10.7265625" style="59" customWidth="1"/>
    <col min="4618" max="4618" width="1.7265625" style="59" customWidth="1"/>
    <col min="4619" max="4620" width="10.7265625" style="59" customWidth="1"/>
    <col min="4621" max="4621" width="1.7265625" style="59" customWidth="1"/>
    <col min="4622" max="4624" width="10.7265625" style="59" customWidth="1"/>
    <col min="4625" max="4625" width="1.7265625" style="59" customWidth="1"/>
    <col min="4626" max="4627" width="10.7265625" style="59" customWidth="1"/>
    <col min="4628" max="4628" width="1.7265625" style="59" customWidth="1"/>
    <col min="4629" max="4631" width="10.7265625" style="59" customWidth="1"/>
    <col min="4632" max="4632" width="1.7265625" style="59" customWidth="1"/>
    <col min="4633" max="4633" width="10.7265625" style="59" customWidth="1"/>
    <col min="4634" max="4864" width="11.453125" style="59"/>
    <col min="4865" max="4865" width="48.26953125" style="59" customWidth="1"/>
    <col min="4866" max="4866" width="1.7265625" style="59" customWidth="1"/>
    <col min="4867" max="4869" width="10.7265625" style="59" customWidth="1"/>
    <col min="4870" max="4870" width="1.7265625" style="59" customWidth="1"/>
    <col min="4871" max="4873" width="10.7265625" style="59" customWidth="1"/>
    <col min="4874" max="4874" width="1.7265625" style="59" customWidth="1"/>
    <col min="4875" max="4876" width="10.7265625" style="59" customWidth="1"/>
    <col min="4877" max="4877" width="1.7265625" style="59" customWidth="1"/>
    <col min="4878" max="4880" width="10.7265625" style="59" customWidth="1"/>
    <col min="4881" max="4881" width="1.7265625" style="59" customWidth="1"/>
    <col min="4882" max="4883" width="10.7265625" style="59" customWidth="1"/>
    <col min="4884" max="4884" width="1.7265625" style="59" customWidth="1"/>
    <col min="4885" max="4887" width="10.7265625" style="59" customWidth="1"/>
    <col min="4888" max="4888" width="1.7265625" style="59" customWidth="1"/>
    <col min="4889" max="4889" width="10.7265625" style="59" customWidth="1"/>
    <col min="4890" max="5120" width="11.453125" style="59"/>
    <col min="5121" max="5121" width="48.26953125" style="59" customWidth="1"/>
    <col min="5122" max="5122" width="1.7265625" style="59" customWidth="1"/>
    <col min="5123" max="5125" width="10.7265625" style="59" customWidth="1"/>
    <col min="5126" max="5126" width="1.7265625" style="59" customWidth="1"/>
    <col min="5127" max="5129" width="10.7265625" style="59" customWidth="1"/>
    <col min="5130" max="5130" width="1.7265625" style="59" customWidth="1"/>
    <col min="5131" max="5132" width="10.7265625" style="59" customWidth="1"/>
    <col min="5133" max="5133" width="1.7265625" style="59" customWidth="1"/>
    <col min="5134" max="5136" width="10.7265625" style="59" customWidth="1"/>
    <col min="5137" max="5137" width="1.7265625" style="59" customWidth="1"/>
    <col min="5138" max="5139" width="10.7265625" style="59" customWidth="1"/>
    <col min="5140" max="5140" width="1.7265625" style="59" customWidth="1"/>
    <col min="5141" max="5143" width="10.7265625" style="59" customWidth="1"/>
    <col min="5144" max="5144" width="1.7265625" style="59" customWidth="1"/>
    <col min="5145" max="5145" width="10.7265625" style="59" customWidth="1"/>
    <col min="5146" max="5376" width="11.453125" style="59"/>
    <col min="5377" max="5377" width="48.26953125" style="59" customWidth="1"/>
    <col min="5378" max="5378" width="1.7265625" style="59" customWidth="1"/>
    <col min="5379" max="5381" width="10.7265625" style="59" customWidth="1"/>
    <col min="5382" max="5382" width="1.7265625" style="59" customWidth="1"/>
    <col min="5383" max="5385" width="10.7265625" style="59" customWidth="1"/>
    <col min="5386" max="5386" width="1.7265625" style="59" customWidth="1"/>
    <col min="5387" max="5388" width="10.7265625" style="59" customWidth="1"/>
    <col min="5389" max="5389" width="1.7265625" style="59" customWidth="1"/>
    <col min="5390" max="5392" width="10.7265625" style="59" customWidth="1"/>
    <col min="5393" max="5393" width="1.7265625" style="59" customWidth="1"/>
    <col min="5394" max="5395" width="10.7265625" style="59" customWidth="1"/>
    <col min="5396" max="5396" width="1.7265625" style="59" customWidth="1"/>
    <col min="5397" max="5399" width="10.7265625" style="59" customWidth="1"/>
    <col min="5400" max="5400" width="1.7265625" style="59" customWidth="1"/>
    <col min="5401" max="5401" width="10.7265625" style="59" customWidth="1"/>
    <col min="5402" max="5632" width="11.453125" style="59"/>
    <col min="5633" max="5633" width="48.26953125" style="59" customWidth="1"/>
    <col min="5634" max="5634" width="1.7265625" style="59" customWidth="1"/>
    <col min="5635" max="5637" width="10.7265625" style="59" customWidth="1"/>
    <col min="5638" max="5638" width="1.7265625" style="59" customWidth="1"/>
    <col min="5639" max="5641" width="10.7265625" style="59" customWidth="1"/>
    <col min="5642" max="5642" width="1.7265625" style="59" customWidth="1"/>
    <col min="5643" max="5644" width="10.7265625" style="59" customWidth="1"/>
    <col min="5645" max="5645" width="1.7265625" style="59" customWidth="1"/>
    <col min="5646" max="5648" width="10.7265625" style="59" customWidth="1"/>
    <col min="5649" max="5649" width="1.7265625" style="59" customWidth="1"/>
    <col min="5650" max="5651" width="10.7265625" style="59" customWidth="1"/>
    <col min="5652" max="5652" width="1.7265625" style="59" customWidth="1"/>
    <col min="5653" max="5655" width="10.7265625" style="59" customWidth="1"/>
    <col min="5656" max="5656" width="1.7265625" style="59" customWidth="1"/>
    <col min="5657" max="5657" width="10.7265625" style="59" customWidth="1"/>
    <col min="5658" max="5888" width="11.453125" style="59"/>
    <col min="5889" max="5889" width="48.26953125" style="59" customWidth="1"/>
    <col min="5890" max="5890" width="1.7265625" style="59" customWidth="1"/>
    <col min="5891" max="5893" width="10.7265625" style="59" customWidth="1"/>
    <col min="5894" max="5894" width="1.7265625" style="59" customWidth="1"/>
    <col min="5895" max="5897" width="10.7265625" style="59" customWidth="1"/>
    <col min="5898" max="5898" width="1.7265625" style="59" customWidth="1"/>
    <col min="5899" max="5900" width="10.7265625" style="59" customWidth="1"/>
    <col min="5901" max="5901" width="1.7265625" style="59" customWidth="1"/>
    <col min="5902" max="5904" width="10.7265625" style="59" customWidth="1"/>
    <col min="5905" max="5905" width="1.7265625" style="59" customWidth="1"/>
    <col min="5906" max="5907" width="10.7265625" style="59" customWidth="1"/>
    <col min="5908" max="5908" width="1.7265625" style="59" customWidth="1"/>
    <col min="5909" max="5911" width="10.7265625" style="59" customWidth="1"/>
    <col min="5912" max="5912" width="1.7265625" style="59" customWidth="1"/>
    <col min="5913" max="5913" width="10.7265625" style="59" customWidth="1"/>
    <col min="5914" max="6144" width="11.453125" style="59"/>
    <col min="6145" max="6145" width="48.26953125" style="59" customWidth="1"/>
    <col min="6146" max="6146" width="1.7265625" style="59" customWidth="1"/>
    <col min="6147" max="6149" width="10.7265625" style="59" customWidth="1"/>
    <col min="6150" max="6150" width="1.7265625" style="59" customWidth="1"/>
    <col min="6151" max="6153" width="10.7265625" style="59" customWidth="1"/>
    <col min="6154" max="6154" width="1.7265625" style="59" customWidth="1"/>
    <col min="6155" max="6156" width="10.7265625" style="59" customWidth="1"/>
    <col min="6157" max="6157" width="1.7265625" style="59" customWidth="1"/>
    <col min="6158" max="6160" width="10.7265625" style="59" customWidth="1"/>
    <col min="6161" max="6161" width="1.7265625" style="59" customWidth="1"/>
    <col min="6162" max="6163" width="10.7265625" style="59" customWidth="1"/>
    <col min="6164" max="6164" width="1.7265625" style="59" customWidth="1"/>
    <col min="6165" max="6167" width="10.7265625" style="59" customWidth="1"/>
    <col min="6168" max="6168" width="1.7265625" style="59" customWidth="1"/>
    <col min="6169" max="6169" width="10.7265625" style="59" customWidth="1"/>
    <col min="6170" max="6400" width="11.453125" style="59"/>
    <col min="6401" max="6401" width="48.26953125" style="59" customWidth="1"/>
    <col min="6402" max="6402" width="1.7265625" style="59" customWidth="1"/>
    <col min="6403" max="6405" width="10.7265625" style="59" customWidth="1"/>
    <col min="6406" max="6406" width="1.7265625" style="59" customWidth="1"/>
    <col min="6407" max="6409" width="10.7265625" style="59" customWidth="1"/>
    <col min="6410" max="6410" width="1.7265625" style="59" customWidth="1"/>
    <col min="6411" max="6412" width="10.7265625" style="59" customWidth="1"/>
    <col min="6413" max="6413" width="1.7265625" style="59" customWidth="1"/>
    <col min="6414" max="6416" width="10.7265625" style="59" customWidth="1"/>
    <col min="6417" max="6417" width="1.7265625" style="59" customWidth="1"/>
    <col min="6418" max="6419" width="10.7265625" style="59" customWidth="1"/>
    <col min="6420" max="6420" width="1.7265625" style="59" customWidth="1"/>
    <col min="6421" max="6423" width="10.7265625" style="59" customWidth="1"/>
    <col min="6424" max="6424" width="1.7265625" style="59" customWidth="1"/>
    <col min="6425" max="6425" width="10.7265625" style="59" customWidth="1"/>
    <col min="6426" max="6656" width="11.453125" style="59"/>
    <col min="6657" max="6657" width="48.26953125" style="59" customWidth="1"/>
    <col min="6658" max="6658" width="1.7265625" style="59" customWidth="1"/>
    <col min="6659" max="6661" width="10.7265625" style="59" customWidth="1"/>
    <col min="6662" max="6662" width="1.7265625" style="59" customWidth="1"/>
    <col min="6663" max="6665" width="10.7265625" style="59" customWidth="1"/>
    <col min="6666" max="6666" width="1.7265625" style="59" customWidth="1"/>
    <col min="6667" max="6668" width="10.7265625" style="59" customWidth="1"/>
    <col min="6669" max="6669" width="1.7265625" style="59" customWidth="1"/>
    <col min="6670" max="6672" width="10.7265625" style="59" customWidth="1"/>
    <col min="6673" max="6673" width="1.7265625" style="59" customWidth="1"/>
    <col min="6674" max="6675" width="10.7265625" style="59" customWidth="1"/>
    <col min="6676" max="6676" width="1.7265625" style="59" customWidth="1"/>
    <col min="6677" max="6679" width="10.7265625" style="59" customWidth="1"/>
    <col min="6680" max="6680" width="1.7265625" style="59" customWidth="1"/>
    <col min="6681" max="6681" width="10.7265625" style="59" customWidth="1"/>
    <col min="6682" max="6912" width="11.453125" style="59"/>
    <col min="6913" max="6913" width="48.26953125" style="59" customWidth="1"/>
    <col min="6914" max="6914" width="1.7265625" style="59" customWidth="1"/>
    <col min="6915" max="6917" width="10.7265625" style="59" customWidth="1"/>
    <col min="6918" max="6918" width="1.7265625" style="59" customWidth="1"/>
    <col min="6919" max="6921" width="10.7265625" style="59" customWidth="1"/>
    <col min="6922" max="6922" width="1.7265625" style="59" customWidth="1"/>
    <col min="6923" max="6924" width="10.7265625" style="59" customWidth="1"/>
    <col min="6925" max="6925" width="1.7265625" style="59" customWidth="1"/>
    <col min="6926" max="6928" width="10.7265625" style="59" customWidth="1"/>
    <col min="6929" max="6929" width="1.7265625" style="59" customWidth="1"/>
    <col min="6930" max="6931" width="10.7265625" style="59" customWidth="1"/>
    <col min="6932" max="6932" width="1.7265625" style="59" customWidth="1"/>
    <col min="6933" max="6935" width="10.7265625" style="59" customWidth="1"/>
    <col min="6936" max="6936" width="1.7265625" style="59" customWidth="1"/>
    <col min="6937" max="6937" width="10.7265625" style="59" customWidth="1"/>
    <col min="6938" max="7168" width="11.453125" style="59"/>
    <col min="7169" max="7169" width="48.26953125" style="59" customWidth="1"/>
    <col min="7170" max="7170" width="1.7265625" style="59" customWidth="1"/>
    <col min="7171" max="7173" width="10.7265625" style="59" customWidth="1"/>
    <col min="7174" max="7174" width="1.7265625" style="59" customWidth="1"/>
    <col min="7175" max="7177" width="10.7265625" style="59" customWidth="1"/>
    <col min="7178" max="7178" width="1.7265625" style="59" customWidth="1"/>
    <col min="7179" max="7180" width="10.7265625" style="59" customWidth="1"/>
    <col min="7181" max="7181" width="1.7265625" style="59" customWidth="1"/>
    <col min="7182" max="7184" width="10.7265625" style="59" customWidth="1"/>
    <col min="7185" max="7185" width="1.7265625" style="59" customWidth="1"/>
    <col min="7186" max="7187" width="10.7265625" style="59" customWidth="1"/>
    <col min="7188" max="7188" width="1.7265625" style="59" customWidth="1"/>
    <col min="7189" max="7191" width="10.7265625" style="59" customWidth="1"/>
    <col min="7192" max="7192" width="1.7265625" style="59" customWidth="1"/>
    <col min="7193" max="7193" width="10.7265625" style="59" customWidth="1"/>
    <col min="7194" max="7424" width="11.453125" style="59"/>
    <col min="7425" max="7425" width="48.26953125" style="59" customWidth="1"/>
    <col min="7426" max="7426" width="1.7265625" style="59" customWidth="1"/>
    <col min="7427" max="7429" width="10.7265625" style="59" customWidth="1"/>
    <col min="7430" max="7430" width="1.7265625" style="59" customWidth="1"/>
    <col min="7431" max="7433" width="10.7265625" style="59" customWidth="1"/>
    <col min="7434" max="7434" width="1.7265625" style="59" customWidth="1"/>
    <col min="7435" max="7436" width="10.7265625" style="59" customWidth="1"/>
    <col min="7437" max="7437" width="1.7265625" style="59" customWidth="1"/>
    <col min="7438" max="7440" width="10.7265625" style="59" customWidth="1"/>
    <col min="7441" max="7441" width="1.7265625" style="59" customWidth="1"/>
    <col min="7442" max="7443" width="10.7265625" style="59" customWidth="1"/>
    <col min="7444" max="7444" width="1.7265625" style="59" customWidth="1"/>
    <col min="7445" max="7447" width="10.7265625" style="59" customWidth="1"/>
    <col min="7448" max="7448" width="1.7265625" style="59" customWidth="1"/>
    <col min="7449" max="7449" width="10.7265625" style="59" customWidth="1"/>
    <col min="7450" max="7680" width="11.453125" style="59"/>
    <col min="7681" max="7681" width="48.26953125" style="59" customWidth="1"/>
    <col min="7682" max="7682" width="1.7265625" style="59" customWidth="1"/>
    <col min="7683" max="7685" width="10.7265625" style="59" customWidth="1"/>
    <col min="7686" max="7686" width="1.7265625" style="59" customWidth="1"/>
    <col min="7687" max="7689" width="10.7265625" style="59" customWidth="1"/>
    <col min="7690" max="7690" width="1.7265625" style="59" customWidth="1"/>
    <col min="7691" max="7692" width="10.7265625" style="59" customWidth="1"/>
    <col min="7693" max="7693" width="1.7265625" style="59" customWidth="1"/>
    <col min="7694" max="7696" width="10.7265625" style="59" customWidth="1"/>
    <col min="7697" max="7697" width="1.7265625" style="59" customWidth="1"/>
    <col min="7698" max="7699" width="10.7265625" style="59" customWidth="1"/>
    <col min="7700" max="7700" width="1.7265625" style="59" customWidth="1"/>
    <col min="7701" max="7703" width="10.7265625" style="59" customWidth="1"/>
    <col min="7704" max="7704" width="1.7265625" style="59" customWidth="1"/>
    <col min="7705" max="7705" width="10.7265625" style="59" customWidth="1"/>
    <col min="7706" max="7936" width="11.453125" style="59"/>
    <col min="7937" max="7937" width="48.26953125" style="59" customWidth="1"/>
    <col min="7938" max="7938" width="1.7265625" style="59" customWidth="1"/>
    <col min="7939" max="7941" width="10.7265625" style="59" customWidth="1"/>
    <col min="7942" max="7942" width="1.7265625" style="59" customWidth="1"/>
    <col min="7943" max="7945" width="10.7265625" style="59" customWidth="1"/>
    <col min="7946" max="7946" width="1.7265625" style="59" customWidth="1"/>
    <col min="7947" max="7948" width="10.7265625" style="59" customWidth="1"/>
    <col min="7949" max="7949" width="1.7265625" style="59" customWidth="1"/>
    <col min="7950" max="7952" width="10.7265625" style="59" customWidth="1"/>
    <col min="7953" max="7953" width="1.7265625" style="59" customWidth="1"/>
    <col min="7954" max="7955" width="10.7265625" style="59" customWidth="1"/>
    <col min="7956" max="7956" width="1.7265625" style="59" customWidth="1"/>
    <col min="7957" max="7959" width="10.7265625" style="59" customWidth="1"/>
    <col min="7960" max="7960" width="1.7265625" style="59" customWidth="1"/>
    <col min="7961" max="7961" width="10.7265625" style="59" customWidth="1"/>
    <col min="7962" max="8192" width="11.453125" style="59"/>
    <col min="8193" max="8193" width="48.26953125" style="59" customWidth="1"/>
    <col min="8194" max="8194" width="1.7265625" style="59" customWidth="1"/>
    <col min="8195" max="8197" width="10.7265625" style="59" customWidth="1"/>
    <col min="8198" max="8198" width="1.7265625" style="59" customWidth="1"/>
    <col min="8199" max="8201" width="10.7265625" style="59" customWidth="1"/>
    <col min="8202" max="8202" width="1.7265625" style="59" customWidth="1"/>
    <col min="8203" max="8204" width="10.7265625" style="59" customWidth="1"/>
    <col min="8205" max="8205" width="1.7265625" style="59" customWidth="1"/>
    <col min="8206" max="8208" width="10.7265625" style="59" customWidth="1"/>
    <col min="8209" max="8209" width="1.7265625" style="59" customWidth="1"/>
    <col min="8210" max="8211" width="10.7265625" style="59" customWidth="1"/>
    <col min="8212" max="8212" width="1.7265625" style="59" customWidth="1"/>
    <col min="8213" max="8215" width="10.7265625" style="59" customWidth="1"/>
    <col min="8216" max="8216" width="1.7265625" style="59" customWidth="1"/>
    <col min="8217" max="8217" width="10.7265625" style="59" customWidth="1"/>
    <col min="8218" max="8448" width="11.453125" style="59"/>
    <col min="8449" max="8449" width="48.26953125" style="59" customWidth="1"/>
    <col min="8450" max="8450" width="1.7265625" style="59" customWidth="1"/>
    <col min="8451" max="8453" width="10.7265625" style="59" customWidth="1"/>
    <col min="8454" max="8454" width="1.7265625" style="59" customWidth="1"/>
    <col min="8455" max="8457" width="10.7265625" style="59" customWidth="1"/>
    <col min="8458" max="8458" width="1.7265625" style="59" customWidth="1"/>
    <col min="8459" max="8460" width="10.7265625" style="59" customWidth="1"/>
    <col min="8461" max="8461" width="1.7265625" style="59" customWidth="1"/>
    <col min="8462" max="8464" width="10.7265625" style="59" customWidth="1"/>
    <col min="8465" max="8465" width="1.7265625" style="59" customWidth="1"/>
    <col min="8466" max="8467" width="10.7265625" style="59" customWidth="1"/>
    <col min="8468" max="8468" width="1.7265625" style="59" customWidth="1"/>
    <col min="8469" max="8471" width="10.7265625" style="59" customWidth="1"/>
    <col min="8472" max="8472" width="1.7265625" style="59" customWidth="1"/>
    <col min="8473" max="8473" width="10.7265625" style="59" customWidth="1"/>
    <col min="8474" max="8704" width="11.453125" style="59"/>
    <col min="8705" max="8705" width="48.26953125" style="59" customWidth="1"/>
    <col min="8706" max="8706" width="1.7265625" style="59" customWidth="1"/>
    <col min="8707" max="8709" width="10.7265625" style="59" customWidth="1"/>
    <col min="8710" max="8710" width="1.7265625" style="59" customWidth="1"/>
    <col min="8711" max="8713" width="10.7265625" style="59" customWidth="1"/>
    <col min="8714" max="8714" width="1.7265625" style="59" customWidth="1"/>
    <col min="8715" max="8716" width="10.7265625" style="59" customWidth="1"/>
    <col min="8717" max="8717" width="1.7265625" style="59" customWidth="1"/>
    <col min="8718" max="8720" width="10.7265625" style="59" customWidth="1"/>
    <col min="8721" max="8721" width="1.7265625" style="59" customWidth="1"/>
    <col min="8722" max="8723" width="10.7265625" style="59" customWidth="1"/>
    <col min="8724" max="8724" width="1.7265625" style="59" customWidth="1"/>
    <col min="8725" max="8727" width="10.7265625" style="59" customWidth="1"/>
    <col min="8728" max="8728" width="1.7265625" style="59" customWidth="1"/>
    <col min="8729" max="8729" width="10.7265625" style="59" customWidth="1"/>
    <col min="8730" max="8960" width="11.453125" style="59"/>
    <col min="8961" max="8961" width="48.26953125" style="59" customWidth="1"/>
    <col min="8962" max="8962" width="1.7265625" style="59" customWidth="1"/>
    <col min="8963" max="8965" width="10.7265625" style="59" customWidth="1"/>
    <col min="8966" max="8966" width="1.7265625" style="59" customWidth="1"/>
    <col min="8967" max="8969" width="10.7265625" style="59" customWidth="1"/>
    <col min="8970" max="8970" width="1.7265625" style="59" customWidth="1"/>
    <col min="8971" max="8972" width="10.7265625" style="59" customWidth="1"/>
    <col min="8973" max="8973" width="1.7265625" style="59" customWidth="1"/>
    <col min="8974" max="8976" width="10.7265625" style="59" customWidth="1"/>
    <col min="8977" max="8977" width="1.7265625" style="59" customWidth="1"/>
    <col min="8978" max="8979" width="10.7265625" style="59" customWidth="1"/>
    <col min="8980" max="8980" width="1.7265625" style="59" customWidth="1"/>
    <col min="8981" max="8983" width="10.7265625" style="59" customWidth="1"/>
    <col min="8984" max="8984" width="1.7265625" style="59" customWidth="1"/>
    <col min="8985" max="8985" width="10.7265625" style="59" customWidth="1"/>
    <col min="8986" max="9216" width="11.453125" style="59"/>
    <col min="9217" max="9217" width="48.26953125" style="59" customWidth="1"/>
    <col min="9218" max="9218" width="1.7265625" style="59" customWidth="1"/>
    <col min="9219" max="9221" width="10.7265625" style="59" customWidth="1"/>
    <col min="9222" max="9222" width="1.7265625" style="59" customWidth="1"/>
    <col min="9223" max="9225" width="10.7265625" style="59" customWidth="1"/>
    <col min="9226" max="9226" width="1.7265625" style="59" customWidth="1"/>
    <col min="9227" max="9228" width="10.7265625" style="59" customWidth="1"/>
    <col min="9229" max="9229" width="1.7265625" style="59" customWidth="1"/>
    <col min="9230" max="9232" width="10.7265625" style="59" customWidth="1"/>
    <col min="9233" max="9233" width="1.7265625" style="59" customWidth="1"/>
    <col min="9234" max="9235" width="10.7265625" style="59" customWidth="1"/>
    <col min="9236" max="9236" width="1.7265625" style="59" customWidth="1"/>
    <col min="9237" max="9239" width="10.7265625" style="59" customWidth="1"/>
    <col min="9240" max="9240" width="1.7265625" style="59" customWidth="1"/>
    <col min="9241" max="9241" width="10.7265625" style="59" customWidth="1"/>
    <col min="9242" max="9472" width="11.453125" style="59"/>
    <col min="9473" max="9473" width="48.26953125" style="59" customWidth="1"/>
    <col min="9474" max="9474" width="1.7265625" style="59" customWidth="1"/>
    <col min="9475" max="9477" width="10.7265625" style="59" customWidth="1"/>
    <col min="9478" max="9478" width="1.7265625" style="59" customWidth="1"/>
    <col min="9479" max="9481" width="10.7265625" style="59" customWidth="1"/>
    <col min="9482" max="9482" width="1.7265625" style="59" customWidth="1"/>
    <col min="9483" max="9484" width="10.7265625" style="59" customWidth="1"/>
    <col min="9485" max="9485" width="1.7265625" style="59" customWidth="1"/>
    <col min="9486" max="9488" width="10.7265625" style="59" customWidth="1"/>
    <col min="9489" max="9489" width="1.7265625" style="59" customWidth="1"/>
    <col min="9490" max="9491" width="10.7265625" style="59" customWidth="1"/>
    <col min="9492" max="9492" width="1.7265625" style="59" customWidth="1"/>
    <col min="9493" max="9495" width="10.7265625" style="59" customWidth="1"/>
    <col min="9496" max="9496" width="1.7265625" style="59" customWidth="1"/>
    <col min="9497" max="9497" width="10.7265625" style="59" customWidth="1"/>
    <col min="9498" max="9728" width="11.453125" style="59"/>
    <col min="9729" max="9729" width="48.26953125" style="59" customWidth="1"/>
    <col min="9730" max="9730" width="1.7265625" style="59" customWidth="1"/>
    <col min="9731" max="9733" width="10.7265625" style="59" customWidth="1"/>
    <col min="9734" max="9734" width="1.7265625" style="59" customWidth="1"/>
    <col min="9735" max="9737" width="10.7265625" style="59" customWidth="1"/>
    <col min="9738" max="9738" width="1.7265625" style="59" customWidth="1"/>
    <col min="9739" max="9740" width="10.7265625" style="59" customWidth="1"/>
    <col min="9741" max="9741" width="1.7265625" style="59" customWidth="1"/>
    <col min="9742" max="9744" width="10.7265625" style="59" customWidth="1"/>
    <col min="9745" max="9745" width="1.7265625" style="59" customWidth="1"/>
    <col min="9746" max="9747" width="10.7265625" style="59" customWidth="1"/>
    <col min="9748" max="9748" width="1.7265625" style="59" customWidth="1"/>
    <col min="9749" max="9751" width="10.7265625" style="59" customWidth="1"/>
    <col min="9752" max="9752" width="1.7265625" style="59" customWidth="1"/>
    <col min="9753" max="9753" width="10.7265625" style="59" customWidth="1"/>
    <col min="9754" max="9984" width="11.453125" style="59"/>
    <col min="9985" max="9985" width="48.26953125" style="59" customWidth="1"/>
    <col min="9986" max="9986" width="1.7265625" style="59" customWidth="1"/>
    <col min="9987" max="9989" width="10.7265625" style="59" customWidth="1"/>
    <col min="9990" max="9990" width="1.7265625" style="59" customWidth="1"/>
    <col min="9991" max="9993" width="10.7265625" style="59" customWidth="1"/>
    <col min="9994" max="9994" width="1.7265625" style="59" customWidth="1"/>
    <col min="9995" max="9996" width="10.7265625" style="59" customWidth="1"/>
    <col min="9997" max="9997" width="1.7265625" style="59" customWidth="1"/>
    <col min="9998" max="10000" width="10.7265625" style="59" customWidth="1"/>
    <col min="10001" max="10001" width="1.7265625" style="59" customWidth="1"/>
    <col min="10002" max="10003" width="10.7265625" style="59" customWidth="1"/>
    <col min="10004" max="10004" width="1.7265625" style="59" customWidth="1"/>
    <col min="10005" max="10007" width="10.7265625" style="59" customWidth="1"/>
    <col min="10008" max="10008" width="1.7265625" style="59" customWidth="1"/>
    <col min="10009" max="10009" width="10.7265625" style="59" customWidth="1"/>
    <col min="10010" max="10240" width="11.453125" style="59"/>
    <col min="10241" max="10241" width="48.26953125" style="59" customWidth="1"/>
    <col min="10242" max="10242" width="1.7265625" style="59" customWidth="1"/>
    <col min="10243" max="10245" width="10.7265625" style="59" customWidth="1"/>
    <col min="10246" max="10246" width="1.7265625" style="59" customWidth="1"/>
    <col min="10247" max="10249" width="10.7265625" style="59" customWidth="1"/>
    <col min="10250" max="10250" width="1.7265625" style="59" customWidth="1"/>
    <col min="10251" max="10252" width="10.7265625" style="59" customWidth="1"/>
    <col min="10253" max="10253" width="1.7265625" style="59" customWidth="1"/>
    <col min="10254" max="10256" width="10.7265625" style="59" customWidth="1"/>
    <col min="10257" max="10257" width="1.7265625" style="59" customWidth="1"/>
    <col min="10258" max="10259" width="10.7265625" style="59" customWidth="1"/>
    <col min="10260" max="10260" width="1.7265625" style="59" customWidth="1"/>
    <col min="10261" max="10263" width="10.7265625" style="59" customWidth="1"/>
    <col min="10264" max="10264" width="1.7265625" style="59" customWidth="1"/>
    <col min="10265" max="10265" width="10.7265625" style="59" customWidth="1"/>
    <col min="10266" max="10496" width="11.453125" style="59"/>
    <col min="10497" max="10497" width="48.26953125" style="59" customWidth="1"/>
    <col min="10498" max="10498" width="1.7265625" style="59" customWidth="1"/>
    <col min="10499" max="10501" width="10.7265625" style="59" customWidth="1"/>
    <col min="10502" max="10502" width="1.7265625" style="59" customWidth="1"/>
    <col min="10503" max="10505" width="10.7265625" style="59" customWidth="1"/>
    <col min="10506" max="10506" width="1.7265625" style="59" customWidth="1"/>
    <col min="10507" max="10508" width="10.7265625" style="59" customWidth="1"/>
    <col min="10509" max="10509" width="1.7265625" style="59" customWidth="1"/>
    <col min="10510" max="10512" width="10.7265625" style="59" customWidth="1"/>
    <col min="10513" max="10513" width="1.7265625" style="59" customWidth="1"/>
    <col min="10514" max="10515" width="10.7265625" style="59" customWidth="1"/>
    <col min="10516" max="10516" width="1.7265625" style="59" customWidth="1"/>
    <col min="10517" max="10519" width="10.7265625" style="59" customWidth="1"/>
    <col min="10520" max="10520" width="1.7265625" style="59" customWidth="1"/>
    <col min="10521" max="10521" width="10.7265625" style="59" customWidth="1"/>
    <col min="10522" max="10752" width="11.453125" style="59"/>
    <col min="10753" max="10753" width="48.26953125" style="59" customWidth="1"/>
    <col min="10754" max="10754" width="1.7265625" style="59" customWidth="1"/>
    <col min="10755" max="10757" width="10.7265625" style="59" customWidth="1"/>
    <col min="10758" max="10758" width="1.7265625" style="59" customWidth="1"/>
    <col min="10759" max="10761" width="10.7265625" style="59" customWidth="1"/>
    <col min="10762" max="10762" width="1.7265625" style="59" customWidth="1"/>
    <col min="10763" max="10764" width="10.7265625" style="59" customWidth="1"/>
    <col min="10765" max="10765" width="1.7265625" style="59" customWidth="1"/>
    <col min="10766" max="10768" width="10.7265625" style="59" customWidth="1"/>
    <col min="10769" max="10769" width="1.7265625" style="59" customWidth="1"/>
    <col min="10770" max="10771" width="10.7265625" style="59" customWidth="1"/>
    <col min="10772" max="10772" width="1.7265625" style="59" customWidth="1"/>
    <col min="10773" max="10775" width="10.7265625" style="59" customWidth="1"/>
    <col min="10776" max="10776" width="1.7265625" style="59" customWidth="1"/>
    <col min="10777" max="10777" width="10.7265625" style="59" customWidth="1"/>
    <col min="10778" max="11008" width="11.453125" style="59"/>
    <col min="11009" max="11009" width="48.26953125" style="59" customWidth="1"/>
    <col min="11010" max="11010" width="1.7265625" style="59" customWidth="1"/>
    <col min="11011" max="11013" width="10.7265625" style="59" customWidth="1"/>
    <col min="11014" max="11014" width="1.7265625" style="59" customWidth="1"/>
    <col min="11015" max="11017" width="10.7265625" style="59" customWidth="1"/>
    <col min="11018" max="11018" width="1.7265625" style="59" customWidth="1"/>
    <col min="11019" max="11020" width="10.7265625" style="59" customWidth="1"/>
    <col min="11021" max="11021" width="1.7265625" style="59" customWidth="1"/>
    <col min="11022" max="11024" width="10.7265625" style="59" customWidth="1"/>
    <col min="11025" max="11025" width="1.7265625" style="59" customWidth="1"/>
    <col min="11026" max="11027" width="10.7265625" style="59" customWidth="1"/>
    <col min="11028" max="11028" width="1.7265625" style="59" customWidth="1"/>
    <col min="11029" max="11031" width="10.7265625" style="59" customWidth="1"/>
    <col min="11032" max="11032" width="1.7265625" style="59" customWidth="1"/>
    <col min="11033" max="11033" width="10.7265625" style="59" customWidth="1"/>
    <col min="11034" max="11264" width="11.453125" style="59"/>
    <col min="11265" max="11265" width="48.26953125" style="59" customWidth="1"/>
    <col min="11266" max="11266" width="1.7265625" style="59" customWidth="1"/>
    <col min="11267" max="11269" width="10.7265625" style="59" customWidth="1"/>
    <col min="11270" max="11270" width="1.7265625" style="59" customWidth="1"/>
    <col min="11271" max="11273" width="10.7265625" style="59" customWidth="1"/>
    <col min="11274" max="11274" width="1.7265625" style="59" customWidth="1"/>
    <col min="11275" max="11276" width="10.7265625" style="59" customWidth="1"/>
    <col min="11277" max="11277" width="1.7265625" style="59" customWidth="1"/>
    <col min="11278" max="11280" width="10.7265625" style="59" customWidth="1"/>
    <col min="11281" max="11281" width="1.7265625" style="59" customWidth="1"/>
    <col min="11282" max="11283" width="10.7265625" style="59" customWidth="1"/>
    <col min="11284" max="11284" width="1.7265625" style="59" customWidth="1"/>
    <col min="11285" max="11287" width="10.7265625" style="59" customWidth="1"/>
    <col min="11288" max="11288" width="1.7265625" style="59" customWidth="1"/>
    <col min="11289" max="11289" width="10.7265625" style="59" customWidth="1"/>
    <col min="11290" max="11520" width="11.453125" style="59"/>
    <col min="11521" max="11521" width="48.26953125" style="59" customWidth="1"/>
    <col min="11522" max="11522" width="1.7265625" style="59" customWidth="1"/>
    <col min="11523" max="11525" width="10.7265625" style="59" customWidth="1"/>
    <col min="11526" max="11526" width="1.7265625" style="59" customWidth="1"/>
    <col min="11527" max="11529" width="10.7265625" style="59" customWidth="1"/>
    <col min="11530" max="11530" width="1.7265625" style="59" customWidth="1"/>
    <col min="11531" max="11532" width="10.7265625" style="59" customWidth="1"/>
    <col min="11533" max="11533" width="1.7265625" style="59" customWidth="1"/>
    <col min="11534" max="11536" width="10.7265625" style="59" customWidth="1"/>
    <col min="11537" max="11537" width="1.7265625" style="59" customWidth="1"/>
    <col min="11538" max="11539" width="10.7265625" style="59" customWidth="1"/>
    <col min="11540" max="11540" width="1.7265625" style="59" customWidth="1"/>
    <col min="11541" max="11543" width="10.7265625" style="59" customWidth="1"/>
    <col min="11544" max="11544" width="1.7265625" style="59" customWidth="1"/>
    <col min="11545" max="11545" width="10.7265625" style="59" customWidth="1"/>
    <col min="11546" max="11776" width="11.453125" style="59"/>
    <col min="11777" max="11777" width="48.26953125" style="59" customWidth="1"/>
    <col min="11778" max="11778" width="1.7265625" style="59" customWidth="1"/>
    <col min="11779" max="11781" width="10.7265625" style="59" customWidth="1"/>
    <col min="11782" max="11782" width="1.7265625" style="59" customWidth="1"/>
    <col min="11783" max="11785" width="10.7265625" style="59" customWidth="1"/>
    <col min="11786" max="11786" width="1.7265625" style="59" customWidth="1"/>
    <col min="11787" max="11788" width="10.7265625" style="59" customWidth="1"/>
    <col min="11789" max="11789" width="1.7265625" style="59" customWidth="1"/>
    <col min="11790" max="11792" width="10.7265625" style="59" customWidth="1"/>
    <col min="11793" max="11793" width="1.7265625" style="59" customWidth="1"/>
    <col min="11794" max="11795" width="10.7265625" style="59" customWidth="1"/>
    <col min="11796" max="11796" width="1.7265625" style="59" customWidth="1"/>
    <col min="11797" max="11799" width="10.7265625" style="59" customWidth="1"/>
    <col min="11800" max="11800" width="1.7265625" style="59" customWidth="1"/>
    <col min="11801" max="11801" width="10.7265625" style="59" customWidth="1"/>
    <col min="11802" max="12032" width="11.453125" style="59"/>
    <col min="12033" max="12033" width="48.26953125" style="59" customWidth="1"/>
    <col min="12034" max="12034" width="1.7265625" style="59" customWidth="1"/>
    <col min="12035" max="12037" width="10.7265625" style="59" customWidth="1"/>
    <col min="12038" max="12038" width="1.7265625" style="59" customWidth="1"/>
    <col min="12039" max="12041" width="10.7265625" style="59" customWidth="1"/>
    <col min="12042" max="12042" width="1.7265625" style="59" customWidth="1"/>
    <col min="12043" max="12044" width="10.7265625" style="59" customWidth="1"/>
    <col min="12045" max="12045" width="1.7265625" style="59" customWidth="1"/>
    <col min="12046" max="12048" width="10.7265625" style="59" customWidth="1"/>
    <col min="12049" max="12049" width="1.7265625" style="59" customWidth="1"/>
    <col min="12050" max="12051" width="10.7265625" style="59" customWidth="1"/>
    <col min="12052" max="12052" width="1.7265625" style="59" customWidth="1"/>
    <col min="12053" max="12055" width="10.7265625" style="59" customWidth="1"/>
    <col min="12056" max="12056" width="1.7265625" style="59" customWidth="1"/>
    <col min="12057" max="12057" width="10.7265625" style="59" customWidth="1"/>
    <col min="12058" max="12288" width="11.453125" style="59"/>
    <col min="12289" max="12289" width="48.26953125" style="59" customWidth="1"/>
    <col min="12290" max="12290" width="1.7265625" style="59" customWidth="1"/>
    <col min="12291" max="12293" width="10.7265625" style="59" customWidth="1"/>
    <col min="12294" max="12294" width="1.7265625" style="59" customWidth="1"/>
    <col min="12295" max="12297" width="10.7265625" style="59" customWidth="1"/>
    <col min="12298" max="12298" width="1.7265625" style="59" customWidth="1"/>
    <col min="12299" max="12300" width="10.7265625" style="59" customWidth="1"/>
    <col min="12301" max="12301" width="1.7265625" style="59" customWidth="1"/>
    <col min="12302" max="12304" width="10.7265625" style="59" customWidth="1"/>
    <col min="12305" max="12305" width="1.7265625" style="59" customWidth="1"/>
    <col min="12306" max="12307" width="10.7265625" style="59" customWidth="1"/>
    <col min="12308" max="12308" width="1.7265625" style="59" customWidth="1"/>
    <col min="12309" max="12311" width="10.7265625" style="59" customWidth="1"/>
    <col min="12312" max="12312" width="1.7265625" style="59" customWidth="1"/>
    <col min="12313" max="12313" width="10.7265625" style="59" customWidth="1"/>
    <col min="12314" max="12544" width="11.453125" style="59"/>
    <col min="12545" max="12545" width="48.26953125" style="59" customWidth="1"/>
    <col min="12546" max="12546" width="1.7265625" style="59" customWidth="1"/>
    <col min="12547" max="12549" width="10.7265625" style="59" customWidth="1"/>
    <col min="12550" max="12550" width="1.7265625" style="59" customWidth="1"/>
    <col min="12551" max="12553" width="10.7265625" style="59" customWidth="1"/>
    <col min="12554" max="12554" width="1.7265625" style="59" customWidth="1"/>
    <col min="12555" max="12556" width="10.7265625" style="59" customWidth="1"/>
    <col min="12557" max="12557" width="1.7265625" style="59" customWidth="1"/>
    <col min="12558" max="12560" width="10.7265625" style="59" customWidth="1"/>
    <col min="12561" max="12561" width="1.7265625" style="59" customWidth="1"/>
    <col min="12562" max="12563" width="10.7265625" style="59" customWidth="1"/>
    <col min="12564" max="12564" width="1.7265625" style="59" customWidth="1"/>
    <col min="12565" max="12567" width="10.7265625" style="59" customWidth="1"/>
    <col min="12568" max="12568" width="1.7265625" style="59" customWidth="1"/>
    <col min="12569" max="12569" width="10.7265625" style="59" customWidth="1"/>
    <col min="12570" max="12800" width="11.453125" style="59"/>
    <col min="12801" max="12801" width="48.26953125" style="59" customWidth="1"/>
    <col min="12802" max="12802" width="1.7265625" style="59" customWidth="1"/>
    <col min="12803" max="12805" width="10.7265625" style="59" customWidth="1"/>
    <col min="12806" max="12806" width="1.7265625" style="59" customWidth="1"/>
    <col min="12807" max="12809" width="10.7265625" style="59" customWidth="1"/>
    <col min="12810" max="12810" width="1.7265625" style="59" customWidth="1"/>
    <col min="12811" max="12812" width="10.7265625" style="59" customWidth="1"/>
    <col min="12813" max="12813" width="1.7265625" style="59" customWidth="1"/>
    <col min="12814" max="12816" width="10.7265625" style="59" customWidth="1"/>
    <col min="12817" max="12817" width="1.7265625" style="59" customWidth="1"/>
    <col min="12818" max="12819" width="10.7265625" style="59" customWidth="1"/>
    <col min="12820" max="12820" width="1.7265625" style="59" customWidth="1"/>
    <col min="12821" max="12823" width="10.7265625" style="59" customWidth="1"/>
    <col min="12824" max="12824" width="1.7265625" style="59" customWidth="1"/>
    <col min="12825" max="12825" width="10.7265625" style="59" customWidth="1"/>
    <col min="12826" max="13056" width="11.453125" style="59"/>
    <col min="13057" max="13057" width="48.26953125" style="59" customWidth="1"/>
    <col min="13058" max="13058" width="1.7265625" style="59" customWidth="1"/>
    <col min="13059" max="13061" width="10.7265625" style="59" customWidth="1"/>
    <col min="13062" max="13062" width="1.7265625" style="59" customWidth="1"/>
    <col min="13063" max="13065" width="10.7265625" style="59" customWidth="1"/>
    <col min="13066" max="13066" width="1.7265625" style="59" customWidth="1"/>
    <col min="13067" max="13068" width="10.7265625" style="59" customWidth="1"/>
    <col min="13069" max="13069" width="1.7265625" style="59" customWidth="1"/>
    <col min="13070" max="13072" width="10.7265625" style="59" customWidth="1"/>
    <col min="13073" max="13073" width="1.7265625" style="59" customWidth="1"/>
    <col min="13074" max="13075" width="10.7265625" style="59" customWidth="1"/>
    <col min="13076" max="13076" width="1.7265625" style="59" customWidth="1"/>
    <col min="13077" max="13079" width="10.7265625" style="59" customWidth="1"/>
    <col min="13080" max="13080" width="1.7265625" style="59" customWidth="1"/>
    <col min="13081" max="13081" width="10.7265625" style="59" customWidth="1"/>
    <col min="13082" max="13312" width="11.453125" style="59"/>
    <col min="13313" max="13313" width="48.26953125" style="59" customWidth="1"/>
    <col min="13314" max="13314" width="1.7265625" style="59" customWidth="1"/>
    <col min="13315" max="13317" width="10.7265625" style="59" customWidth="1"/>
    <col min="13318" max="13318" width="1.7265625" style="59" customWidth="1"/>
    <col min="13319" max="13321" width="10.7265625" style="59" customWidth="1"/>
    <col min="13322" max="13322" width="1.7265625" style="59" customWidth="1"/>
    <col min="13323" max="13324" width="10.7265625" style="59" customWidth="1"/>
    <col min="13325" max="13325" width="1.7265625" style="59" customWidth="1"/>
    <col min="13326" max="13328" width="10.7265625" style="59" customWidth="1"/>
    <col min="13329" max="13329" width="1.7265625" style="59" customWidth="1"/>
    <col min="13330" max="13331" width="10.7265625" style="59" customWidth="1"/>
    <col min="13332" max="13332" width="1.7265625" style="59" customWidth="1"/>
    <col min="13333" max="13335" width="10.7265625" style="59" customWidth="1"/>
    <col min="13336" max="13336" width="1.7265625" style="59" customWidth="1"/>
    <col min="13337" max="13337" width="10.7265625" style="59" customWidth="1"/>
    <col min="13338" max="13568" width="11.453125" style="59"/>
    <col min="13569" max="13569" width="48.26953125" style="59" customWidth="1"/>
    <col min="13570" max="13570" width="1.7265625" style="59" customWidth="1"/>
    <col min="13571" max="13573" width="10.7265625" style="59" customWidth="1"/>
    <col min="13574" max="13574" width="1.7265625" style="59" customWidth="1"/>
    <col min="13575" max="13577" width="10.7265625" style="59" customWidth="1"/>
    <col min="13578" max="13578" width="1.7265625" style="59" customWidth="1"/>
    <col min="13579" max="13580" width="10.7265625" style="59" customWidth="1"/>
    <col min="13581" max="13581" width="1.7265625" style="59" customWidth="1"/>
    <col min="13582" max="13584" width="10.7265625" style="59" customWidth="1"/>
    <col min="13585" max="13585" width="1.7265625" style="59" customWidth="1"/>
    <col min="13586" max="13587" width="10.7265625" style="59" customWidth="1"/>
    <col min="13588" max="13588" width="1.7265625" style="59" customWidth="1"/>
    <col min="13589" max="13591" width="10.7265625" style="59" customWidth="1"/>
    <col min="13592" max="13592" width="1.7265625" style="59" customWidth="1"/>
    <col min="13593" max="13593" width="10.7265625" style="59" customWidth="1"/>
    <col min="13594" max="13824" width="11.453125" style="59"/>
    <col min="13825" max="13825" width="48.26953125" style="59" customWidth="1"/>
    <col min="13826" max="13826" width="1.7265625" style="59" customWidth="1"/>
    <col min="13827" max="13829" width="10.7265625" style="59" customWidth="1"/>
    <col min="13830" max="13830" width="1.7265625" style="59" customWidth="1"/>
    <col min="13831" max="13833" width="10.7265625" style="59" customWidth="1"/>
    <col min="13834" max="13834" width="1.7265625" style="59" customWidth="1"/>
    <col min="13835" max="13836" width="10.7265625" style="59" customWidth="1"/>
    <col min="13837" max="13837" width="1.7265625" style="59" customWidth="1"/>
    <col min="13838" max="13840" width="10.7265625" style="59" customWidth="1"/>
    <col min="13841" max="13841" width="1.7265625" style="59" customWidth="1"/>
    <col min="13842" max="13843" width="10.7265625" style="59" customWidth="1"/>
    <col min="13844" max="13844" width="1.7265625" style="59" customWidth="1"/>
    <col min="13845" max="13847" width="10.7265625" style="59" customWidth="1"/>
    <col min="13848" max="13848" width="1.7265625" style="59" customWidth="1"/>
    <col min="13849" max="13849" width="10.7265625" style="59" customWidth="1"/>
    <col min="13850" max="14080" width="11.453125" style="59"/>
    <col min="14081" max="14081" width="48.26953125" style="59" customWidth="1"/>
    <col min="14082" max="14082" width="1.7265625" style="59" customWidth="1"/>
    <col min="14083" max="14085" width="10.7265625" style="59" customWidth="1"/>
    <col min="14086" max="14086" width="1.7265625" style="59" customWidth="1"/>
    <col min="14087" max="14089" width="10.7265625" style="59" customWidth="1"/>
    <col min="14090" max="14090" width="1.7265625" style="59" customWidth="1"/>
    <col min="14091" max="14092" width="10.7265625" style="59" customWidth="1"/>
    <col min="14093" max="14093" width="1.7265625" style="59" customWidth="1"/>
    <col min="14094" max="14096" width="10.7265625" style="59" customWidth="1"/>
    <col min="14097" max="14097" width="1.7265625" style="59" customWidth="1"/>
    <col min="14098" max="14099" width="10.7265625" style="59" customWidth="1"/>
    <col min="14100" max="14100" width="1.7265625" style="59" customWidth="1"/>
    <col min="14101" max="14103" width="10.7265625" style="59" customWidth="1"/>
    <col min="14104" max="14104" width="1.7265625" style="59" customWidth="1"/>
    <col min="14105" max="14105" width="10.7265625" style="59" customWidth="1"/>
    <col min="14106" max="14336" width="11.453125" style="59"/>
    <col min="14337" max="14337" width="48.26953125" style="59" customWidth="1"/>
    <col min="14338" max="14338" width="1.7265625" style="59" customWidth="1"/>
    <col min="14339" max="14341" width="10.7265625" style="59" customWidth="1"/>
    <col min="14342" max="14342" width="1.7265625" style="59" customWidth="1"/>
    <col min="14343" max="14345" width="10.7265625" style="59" customWidth="1"/>
    <col min="14346" max="14346" width="1.7265625" style="59" customWidth="1"/>
    <col min="14347" max="14348" width="10.7265625" style="59" customWidth="1"/>
    <col min="14349" max="14349" width="1.7265625" style="59" customWidth="1"/>
    <col min="14350" max="14352" width="10.7265625" style="59" customWidth="1"/>
    <col min="14353" max="14353" width="1.7265625" style="59" customWidth="1"/>
    <col min="14354" max="14355" width="10.7265625" style="59" customWidth="1"/>
    <col min="14356" max="14356" width="1.7265625" style="59" customWidth="1"/>
    <col min="14357" max="14359" width="10.7265625" style="59" customWidth="1"/>
    <col min="14360" max="14360" width="1.7265625" style="59" customWidth="1"/>
    <col min="14361" max="14361" width="10.7265625" style="59" customWidth="1"/>
    <col min="14362" max="14592" width="11.453125" style="59"/>
    <col min="14593" max="14593" width="48.26953125" style="59" customWidth="1"/>
    <col min="14594" max="14594" width="1.7265625" style="59" customWidth="1"/>
    <col min="14595" max="14597" width="10.7265625" style="59" customWidth="1"/>
    <col min="14598" max="14598" width="1.7265625" style="59" customWidth="1"/>
    <col min="14599" max="14601" width="10.7265625" style="59" customWidth="1"/>
    <col min="14602" max="14602" width="1.7265625" style="59" customWidth="1"/>
    <col min="14603" max="14604" width="10.7265625" style="59" customWidth="1"/>
    <col min="14605" max="14605" width="1.7265625" style="59" customWidth="1"/>
    <col min="14606" max="14608" width="10.7265625" style="59" customWidth="1"/>
    <col min="14609" max="14609" width="1.7265625" style="59" customWidth="1"/>
    <col min="14610" max="14611" width="10.7265625" style="59" customWidth="1"/>
    <col min="14612" max="14612" width="1.7265625" style="59" customWidth="1"/>
    <col min="14613" max="14615" width="10.7265625" style="59" customWidth="1"/>
    <col min="14616" max="14616" width="1.7265625" style="59" customWidth="1"/>
    <col min="14617" max="14617" width="10.7265625" style="59" customWidth="1"/>
    <col min="14618" max="14848" width="11.453125" style="59"/>
    <col min="14849" max="14849" width="48.26953125" style="59" customWidth="1"/>
    <col min="14850" max="14850" width="1.7265625" style="59" customWidth="1"/>
    <col min="14851" max="14853" width="10.7265625" style="59" customWidth="1"/>
    <col min="14854" max="14854" width="1.7265625" style="59" customWidth="1"/>
    <col min="14855" max="14857" width="10.7265625" style="59" customWidth="1"/>
    <col min="14858" max="14858" width="1.7265625" style="59" customWidth="1"/>
    <col min="14859" max="14860" width="10.7265625" style="59" customWidth="1"/>
    <col min="14861" max="14861" width="1.7265625" style="59" customWidth="1"/>
    <col min="14862" max="14864" width="10.7265625" style="59" customWidth="1"/>
    <col min="14865" max="14865" width="1.7265625" style="59" customWidth="1"/>
    <col min="14866" max="14867" width="10.7265625" style="59" customWidth="1"/>
    <col min="14868" max="14868" width="1.7265625" style="59" customWidth="1"/>
    <col min="14869" max="14871" width="10.7265625" style="59" customWidth="1"/>
    <col min="14872" max="14872" width="1.7265625" style="59" customWidth="1"/>
    <col min="14873" max="14873" width="10.7265625" style="59" customWidth="1"/>
    <col min="14874" max="15104" width="11.453125" style="59"/>
    <col min="15105" max="15105" width="48.26953125" style="59" customWidth="1"/>
    <col min="15106" max="15106" width="1.7265625" style="59" customWidth="1"/>
    <col min="15107" max="15109" width="10.7265625" style="59" customWidth="1"/>
    <col min="15110" max="15110" width="1.7265625" style="59" customWidth="1"/>
    <col min="15111" max="15113" width="10.7265625" style="59" customWidth="1"/>
    <col min="15114" max="15114" width="1.7265625" style="59" customWidth="1"/>
    <col min="15115" max="15116" width="10.7265625" style="59" customWidth="1"/>
    <col min="15117" max="15117" width="1.7265625" style="59" customWidth="1"/>
    <col min="15118" max="15120" width="10.7265625" style="59" customWidth="1"/>
    <col min="15121" max="15121" width="1.7265625" style="59" customWidth="1"/>
    <col min="15122" max="15123" width="10.7265625" style="59" customWidth="1"/>
    <col min="15124" max="15124" width="1.7265625" style="59" customWidth="1"/>
    <col min="15125" max="15127" width="10.7265625" style="59" customWidth="1"/>
    <col min="15128" max="15128" width="1.7265625" style="59" customWidth="1"/>
    <col min="15129" max="15129" width="10.7265625" style="59" customWidth="1"/>
    <col min="15130" max="15360" width="11.453125" style="59"/>
    <col min="15361" max="15361" width="48.26953125" style="59" customWidth="1"/>
    <col min="15362" max="15362" width="1.7265625" style="59" customWidth="1"/>
    <col min="15363" max="15365" width="10.7265625" style="59" customWidth="1"/>
    <col min="15366" max="15366" width="1.7265625" style="59" customWidth="1"/>
    <col min="15367" max="15369" width="10.7265625" style="59" customWidth="1"/>
    <col min="15370" max="15370" width="1.7265625" style="59" customWidth="1"/>
    <col min="15371" max="15372" width="10.7265625" style="59" customWidth="1"/>
    <col min="15373" max="15373" width="1.7265625" style="59" customWidth="1"/>
    <col min="15374" max="15376" width="10.7265625" style="59" customWidth="1"/>
    <col min="15377" max="15377" width="1.7265625" style="59" customWidth="1"/>
    <col min="15378" max="15379" width="10.7265625" style="59" customWidth="1"/>
    <col min="15380" max="15380" width="1.7265625" style="59" customWidth="1"/>
    <col min="15381" max="15383" width="10.7265625" style="59" customWidth="1"/>
    <col min="15384" max="15384" width="1.7265625" style="59" customWidth="1"/>
    <col min="15385" max="15385" width="10.7265625" style="59" customWidth="1"/>
    <col min="15386" max="15616" width="11.453125" style="59"/>
    <col min="15617" max="15617" width="48.26953125" style="59" customWidth="1"/>
    <col min="15618" max="15618" width="1.7265625" style="59" customWidth="1"/>
    <col min="15619" max="15621" width="10.7265625" style="59" customWidth="1"/>
    <col min="15622" max="15622" width="1.7265625" style="59" customWidth="1"/>
    <col min="15623" max="15625" width="10.7265625" style="59" customWidth="1"/>
    <col min="15626" max="15626" width="1.7265625" style="59" customWidth="1"/>
    <col min="15627" max="15628" width="10.7265625" style="59" customWidth="1"/>
    <col min="15629" max="15629" width="1.7265625" style="59" customWidth="1"/>
    <col min="15630" max="15632" width="10.7265625" style="59" customWidth="1"/>
    <col min="15633" max="15633" width="1.7265625" style="59" customWidth="1"/>
    <col min="15634" max="15635" width="10.7265625" style="59" customWidth="1"/>
    <col min="15636" max="15636" width="1.7265625" style="59" customWidth="1"/>
    <col min="15637" max="15639" width="10.7265625" style="59" customWidth="1"/>
    <col min="15640" max="15640" width="1.7265625" style="59" customWidth="1"/>
    <col min="15641" max="15641" width="10.7265625" style="59" customWidth="1"/>
    <col min="15642" max="15872" width="11.453125" style="59"/>
    <col min="15873" max="15873" width="48.26953125" style="59" customWidth="1"/>
    <col min="15874" max="15874" width="1.7265625" style="59" customWidth="1"/>
    <col min="15875" max="15877" width="10.7265625" style="59" customWidth="1"/>
    <col min="15878" max="15878" width="1.7265625" style="59" customWidth="1"/>
    <col min="15879" max="15881" width="10.7265625" style="59" customWidth="1"/>
    <col min="15882" max="15882" width="1.7265625" style="59" customWidth="1"/>
    <col min="15883" max="15884" width="10.7265625" style="59" customWidth="1"/>
    <col min="15885" max="15885" width="1.7265625" style="59" customWidth="1"/>
    <col min="15886" max="15888" width="10.7265625" style="59" customWidth="1"/>
    <col min="15889" max="15889" width="1.7265625" style="59" customWidth="1"/>
    <col min="15890" max="15891" width="10.7265625" style="59" customWidth="1"/>
    <col min="15892" max="15892" width="1.7265625" style="59" customWidth="1"/>
    <col min="15893" max="15895" width="10.7265625" style="59" customWidth="1"/>
    <col min="15896" max="15896" width="1.7265625" style="59" customWidth="1"/>
    <col min="15897" max="15897" width="10.7265625" style="59" customWidth="1"/>
    <col min="15898" max="16128" width="11.453125" style="59"/>
    <col min="16129" max="16129" width="48.26953125" style="59" customWidth="1"/>
    <col min="16130" max="16130" width="1.7265625" style="59" customWidth="1"/>
    <col min="16131" max="16133" width="10.7265625" style="59" customWidth="1"/>
    <col min="16134" max="16134" width="1.7265625" style="59" customWidth="1"/>
    <col min="16135" max="16137" width="10.7265625" style="59" customWidth="1"/>
    <col min="16138" max="16138" width="1.7265625" style="59" customWidth="1"/>
    <col min="16139" max="16140" width="10.7265625" style="59" customWidth="1"/>
    <col min="16141" max="16141" width="1.7265625" style="59" customWidth="1"/>
    <col min="16142" max="16144" width="10.7265625" style="59" customWidth="1"/>
    <col min="16145" max="16145" width="1.7265625" style="59" customWidth="1"/>
    <col min="16146" max="16147" width="10.7265625" style="59" customWidth="1"/>
    <col min="16148" max="16148" width="1.7265625" style="59" customWidth="1"/>
    <col min="16149" max="16151" width="10.7265625" style="59" customWidth="1"/>
    <col min="16152" max="16152" width="1.7265625" style="59" customWidth="1"/>
    <col min="16153" max="16153" width="10.7265625" style="59" customWidth="1"/>
    <col min="16154" max="16384" width="11.453125" style="59"/>
  </cols>
  <sheetData>
    <row r="1" spans="1:25" ht="18" customHeight="1">
      <c r="A1" s="56" t="s">
        <v>25</v>
      </c>
      <c r="C1" s="26" t="s">
        <v>13</v>
      </c>
      <c r="D1" s="27"/>
      <c r="E1" s="28"/>
      <c r="F1" s="25"/>
      <c r="G1" s="26" t="s">
        <v>14</v>
      </c>
      <c r="H1" s="27"/>
      <c r="I1" s="28"/>
      <c r="J1" s="25"/>
      <c r="K1" s="26" t="s">
        <v>15</v>
      </c>
      <c r="L1" s="28"/>
      <c r="M1" s="25"/>
      <c r="N1" s="26" t="s">
        <v>16</v>
      </c>
      <c r="O1" s="27"/>
      <c r="P1" s="58"/>
      <c r="Q1" s="25"/>
      <c r="R1" s="26" t="s">
        <v>17</v>
      </c>
      <c r="S1" s="28"/>
      <c r="T1" s="25"/>
      <c r="U1" s="26" t="s">
        <v>18</v>
      </c>
      <c r="V1" s="27"/>
      <c r="W1" s="58"/>
    </row>
    <row r="2" spans="1:25" ht="18" customHeight="1" thickBot="1">
      <c r="A2" s="56" t="s">
        <v>21</v>
      </c>
      <c r="C2" s="60" t="s">
        <v>22</v>
      </c>
      <c r="D2" s="60" t="s">
        <v>23</v>
      </c>
      <c r="E2" s="60" t="s">
        <v>24</v>
      </c>
      <c r="G2" s="62" t="s">
        <v>22</v>
      </c>
      <c r="H2" s="62" t="s">
        <v>23</v>
      </c>
      <c r="I2" s="62" t="s">
        <v>24</v>
      </c>
      <c r="K2" s="60" t="s">
        <v>23</v>
      </c>
      <c r="L2" s="60" t="s">
        <v>24</v>
      </c>
      <c r="N2" s="62" t="s">
        <v>22</v>
      </c>
      <c r="O2" s="62" t="s">
        <v>23</v>
      </c>
      <c r="P2" s="62" t="s">
        <v>24</v>
      </c>
      <c r="R2" s="62" t="s">
        <v>23</v>
      </c>
      <c r="S2" s="62" t="s">
        <v>24</v>
      </c>
      <c r="U2" s="62" t="s">
        <v>22</v>
      </c>
      <c r="V2" s="62" t="s">
        <v>23</v>
      </c>
      <c r="W2" s="62" t="s">
        <v>24</v>
      </c>
    </row>
    <row r="3" spans="1:25" ht="18" customHeight="1" thickTop="1" thickBot="1">
      <c r="A3" s="63" t="s">
        <v>26</v>
      </c>
      <c r="C3" s="64"/>
      <c r="D3" s="65"/>
      <c r="E3" s="66"/>
      <c r="G3" s="64"/>
      <c r="H3" s="65"/>
      <c r="I3" s="66"/>
      <c r="K3" s="64"/>
      <c r="L3" s="66"/>
      <c r="N3" s="64"/>
      <c r="O3" s="65"/>
      <c r="P3" s="66"/>
      <c r="R3" s="64"/>
      <c r="S3" s="66"/>
      <c r="U3" s="64"/>
      <c r="V3" s="65"/>
      <c r="W3" s="66"/>
    </row>
    <row r="4" spans="1:25" ht="8.25" customHeight="1" thickTop="1">
      <c r="A4" s="116"/>
      <c r="B4" s="116"/>
      <c r="C4" s="117"/>
      <c r="D4" s="117"/>
      <c r="E4" s="117"/>
      <c r="F4" s="118"/>
      <c r="G4" s="117"/>
      <c r="H4" s="117"/>
      <c r="I4" s="117"/>
      <c r="J4" s="118"/>
      <c r="K4" s="117"/>
      <c r="L4" s="117"/>
      <c r="M4" s="118"/>
      <c r="N4" s="117"/>
      <c r="O4" s="117"/>
      <c r="P4" s="117"/>
      <c r="Q4" s="118"/>
      <c r="R4" s="117"/>
      <c r="S4" s="117"/>
      <c r="T4" s="118"/>
      <c r="U4" s="117"/>
      <c r="V4" s="117"/>
      <c r="W4" s="117"/>
      <c r="X4" s="116"/>
      <c r="Y4" s="116"/>
    </row>
    <row r="5" spans="1:25" ht="30.75" customHeight="1">
      <c r="A5" s="67"/>
      <c r="B5" s="67"/>
      <c r="C5" s="62" t="s">
        <v>27</v>
      </c>
      <c r="D5" s="62" t="s">
        <v>27</v>
      </c>
      <c r="E5" s="62" t="s">
        <v>27</v>
      </c>
      <c r="G5" s="62" t="s">
        <v>27</v>
      </c>
      <c r="H5" s="62" t="s">
        <v>27</v>
      </c>
      <c r="I5" s="62" t="s">
        <v>27</v>
      </c>
      <c r="K5" s="62" t="s">
        <v>27</v>
      </c>
      <c r="L5" s="62" t="s">
        <v>27</v>
      </c>
      <c r="N5" s="62" t="s">
        <v>27</v>
      </c>
      <c r="O5" s="62" t="s">
        <v>27</v>
      </c>
      <c r="P5" s="62" t="s">
        <v>27</v>
      </c>
      <c r="R5" s="62" t="s">
        <v>27</v>
      </c>
      <c r="S5" s="62" t="s">
        <v>27</v>
      </c>
      <c r="U5" s="62" t="s">
        <v>27</v>
      </c>
      <c r="V5" s="62" t="s">
        <v>27</v>
      </c>
      <c r="W5" s="62" t="s">
        <v>27</v>
      </c>
      <c r="X5" s="67"/>
      <c r="Y5" s="68" t="s">
        <v>28</v>
      </c>
    </row>
    <row r="6" spans="1:25" ht="18" customHeight="1">
      <c r="A6" s="55" t="s">
        <v>164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</row>
    <row r="7" spans="1:25" ht="18" customHeight="1">
      <c r="A7" s="32" t="s">
        <v>158</v>
      </c>
      <c r="C7" s="69">
        <f>C$3*'Composition humaine UO'!C7</f>
        <v>0</v>
      </c>
      <c r="D7" s="69">
        <f>D$3*'Composition humaine UO'!D7</f>
        <v>0</v>
      </c>
      <c r="E7" s="69">
        <f>E$3*'Composition humaine UO'!E7</f>
        <v>0</v>
      </c>
      <c r="F7" s="70"/>
      <c r="G7" s="69">
        <f>G$3*'Composition humaine UO'!G7</f>
        <v>0</v>
      </c>
      <c r="H7" s="69">
        <f>H$3*'Composition humaine UO'!H7</f>
        <v>0</v>
      </c>
      <c r="I7" s="69">
        <f>I$3*'Composition humaine UO'!I7</f>
        <v>0</v>
      </c>
      <c r="J7" s="70"/>
      <c r="K7" s="69">
        <f>K$3*'Composition humaine UO'!K7</f>
        <v>0</v>
      </c>
      <c r="L7" s="69">
        <f>L$3*'Composition humaine UO'!L7</f>
        <v>0</v>
      </c>
      <c r="M7" s="70"/>
      <c r="N7" s="69">
        <f>N$3*'Composition humaine UO'!N7</f>
        <v>0</v>
      </c>
      <c r="O7" s="69">
        <f>O$3*'Composition humaine UO'!O7</f>
        <v>0</v>
      </c>
      <c r="P7" s="69">
        <f>P$3*'Composition humaine UO'!P7</f>
        <v>0</v>
      </c>
      <c r="Q7" s="70"/>
      <c r="R7" s="69">
        <f>R$3*'Composition humaine UO'!R7</f>
        <v>0</v>
      </c>
      <c r="S7" s="69">
        <f>S$3*'Composition humaine UO'!S7</f>
        <v>0</v>
      </c>
      <c r="T7" s="70"/>
      <c r="U7" s="69">
        <f>U$3*'Composition humaine UO'!U7</f>
        <v>0</v>
      </c>
      <c r="V7" s="69">
        <f>V$3*'Composition humaine UO'!V7</f>
        <v>0</v>
      </c>
      <c r="W7" s="69">
        <f>W$3*'Composition humaine UO'!W7</f>
        <v>0</v>
      </c>
      <c r="Y7" s="71">
        <f>SUM(C7:X7)</f>
        <v>0</v>
      </c>
    </row>
    <row r="8" spans="1:25" ht="18" customHeight="1">
      <c r="A8" s="55" t="s">
        <v>39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</row>
    <row r="9" spans="1:25" ht="18" customHeight="1">
      <c r="A9" s="32" t="s">
        <v>44</v>
      </c>
      <c r="C9" s="69">
        <f>C$3*'Composition humaine UO'!C9</f>
        <v>0</v>
      </c>
      <c r="D9" s="69">
        <f>D$3*'Composition humaine UO'!D9</f>
        <v>0</v>
      </c>
      <c r="E9" s="69">
        <f>E$3*'Composition humaine UO'!E9</f>
        <v>0</v>
      </c>
      <c r="F9" s="70"/>
      <c r="G9" s="69">
        <f>G$3*'Composition humaine UO'!G9</f>
        <v>0</v>
      </c>
      <c r="H9" s="69">
        <f>H$3*'Composition humaine UO'!H9</f>
        <v>0</v>
      </c>
      <c r="I9" s="69">
        <f>I$3*'Composition humaine UO'!I9</f>
        <v>0</v>
      </c>
      <c r="J9" s="70"/>
      <c r="K9" s="69">
        <f>K$3*'Composition humaine UO'!K9</f>
        <v>0</v>
      </c>
      <c r="L9" s="69">
        <f>L$3*'Composition humaine UO'!L9</f>
        <v>0</v>
      </c>
      <c r="M9" s="70"/>
      <c r="N9" s="69">
        <f>N$3*'Composition humaine UO'!N9</f>
        <v>0</v>
      </c>
      <c r="O9" s="69">
        <f>O$3*'Composition humaine UO'!O9</f>
        <v>0</v>
      </c>
      <c r="P9" s="69">
        <f>P$3*'Composition humaine UO'!P9</f>
        <v>0</v>
      </c>
      <c r="Q9" s="70"/>
      <c r="R9" s="69">
        <f>R$3*'Composition humaine UO'!R9</f>
        <v>0</v>
      </c>
      <c r="S9" s="69">
        <f>S$3*'Composition humaine UO'!S9</f>
        <v>0</v>
      </c>
      <c r="T9" s="70"/>
      <c r="U9" s="69">
        <f>U$3*'Composition humaine UO'!U9</f>
        <v>0</v>
      </c>
      <c r="V9" s="69">
        <f>V$3*'Composition humaine UO'!V9</f>
        <v>0</v>
      </c>
      <c r="W9" s="69">
        <f>W$3*'Composition humaine UO'!W9</f>
        <v>0</v>
      </c>
      <c r="Y9" s="71">
        <f>SUM(C9:X9)</f>
        <v>0</v>
      </c>
    </row>
    <row r="10" spans="1:25" ht="18" customHeight="1">
      <c r="A10" s="32" t="s">
        <v>45</v>
      </c>
      <c r="C10" s="69">
        <f>C$3*'Composition humaine UO'!C10</f>
        <v>0</v>
      </c>
      <c r="D10" s="69">
        <f>D$3*'Composition humaine UO'!D10</f>
        <v>0</v>
      </c>
      <c r="E10" s="69">
        <f>E$3*'Composition humaine UO'!E10</f>
        <v>0</v>
      </c>
      <c r="F10" s="70"/>
      <c r="G10" s="69">
        <f>G$3*'Composition humaine UO'!G10</f>
        <v>0</v>
      </c>
      <c r="H10" s="69">
        <f>H$3*'Composition humaine UO'!H10</f>
        <v>0</v>
      </c>
      <c r="I10" s="69">
        <f>I$3*'Composition humaine UO'!I10</f>
        <v>0</v>
      </c>
      <c r="J10" s="70"/>
      <c r="K10" s="69">
        <f>K$3*'Composition humaine UO'!K10</f>
        <v>0</v>
      </c>
      <c r="L10" s="69">
        <f>L$3*'Composition humaine UO'!L10</f>
        <v>0</v>
      </c>
      <c r="M10" s="70"/>
      <c r="N10" s="69">
        <f>N$3*'Composition humaine UO'!N10</f>
        <v>0</v>
      </c>
      <c r="O10" s="69">
        <f>O$3*'Composition humaine UO'!O10</f>
        <v>0</v>
      </c>
      <c r="P10" s="69">
        <f>P$3*'Composition humaine UO'!P10</f>
        <v>0</v>
      </c>
      <c r="Q10" s="70"/>
      <c r="R10" s="69">
        <f>R$3*'Composition humaine UO'!R10</f>
        <v>0</v>
      </c>
      <c r="S10" s="69">
        <f>S$3*'Composition humaine UO'!S10</f>
        <v>0</v>
      </c>
      <c r="T10" s="70"/>
      <c r="U10" s="69">
        <f>U$3*'Composition humaine UO'!U10</f>
        <v>0</v>
      </c>
      <c r="V10" s="69">
        <f>V$3*'Composition humaine UO'!V10</f>
        <v>0</v>
      </c>
      <c r="W10" s="69">
        <f>W$3*'Composition humaine UO'!W10</f>
        <v>0</v>
      </c>
      <c r="Y10" s="71">
        <f>SUM(C10:X10)</f>
        <v>0</v>
      </c>
    </row>
    <row r="11" spans="1:25" ht="18" customHeight="1">
      <c r="A11" s="32" t="s">
        <v>46</v>
      </c>
      <c r="C11" s="69">
        <f>C$3*'Composition humaine UO'!C11</f>
        <v>0</v>
      </c>
      <c r="D11" s="69">
        <f>D$3*'Composition humaine UO'!D11</f>
        <v>0</v>
      </c>
      <c r="E11" s="69">
        <f>E$3*'Composition humaine UO'!E11</f>
        <v>0</v>
      </c>
      <c r="F11" s="70"/>
      <c r="G11" s="69">
        <f>G$3*'Composition humaine UO'!G11</f>
        <v>0</v>
      </c>
      <c r="H11" s="69">
        <f>H$3*'Composition humaine UO'!H11</f>
        <v>0</v>
      </c>
      <c r="I11" s="69">
        <f>I$3*'Composition humaine UO'!I11</f>
        <v>0</v>
      </c>
      <c r="J11" s="70"/>
      <c r="K11" s="69">
        <f>K$3*'Composition humaine UO'!K11</f>
        <v>0</v>
      </c>
      <c r="L11" s="69">
        <f>L$3*'Composition humaine UO'!L11</f>
        <v>0</v>
      </c>
      <c r="M11" s="70"/>
      <c r="N11" s="69">
        <f>N$3*'Composition humaine UO'!N11</f>
        <v>0</v>
      </c>
      <c r="O11" s="69">
        <f>O$3*'Composition humaine UO'!O11</f>
        <v>0</v>
      </c>
      <c r="P11" s="69">
        <f>P$3*'Composition humaine UO'!P11</f>
        <v>0</v>
      </c>
      <c r="Q11" s="70"/>
      <c r="R11" s="69">
        <f>R$3*'Composition humaine UO'!R11</f>
        <v>0</v>
      </c>
      <c r="S11" s="69">
        <f>S$3*'Composition humaine UO'!S11</f>
        <v>0</v>
      </c>
      <c r="T11" s="70"/>
      <c r="U11" s="69">
        <f>U$3*'Composition humaine UO'!U11</f>
        <v>0</v>
      </c>
      <c r="V11" s="69">
        <f>V$3*'Composition humaine UO'!V11</f>
        <v>0</v>
      </c>
      <c r="W11" s="69">
        <f>W$3*'Composition humaine UO'!W11</f>
        <v>0</v>
      </c>
      <c r="Y11" s="71">
        <f>SUM(C11:X11)</f>
        <v>0</v>
      </c>
    </row>
    <row r="12" spans="1:25" ht="18" customHeight="1">
      <c r="A12" s="55" t="s">
        <v>40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</row>
    <row r="13" spans="1:25" ht="18" customHeight="1">
      <c r="A13" s="32" t="s">
        <v>47</v>
      </c>
      <c r="C13" s="69">
        <f>C$3*'Composition humaine UO'!C13</f>
        <v>0</v>
      </c>
      <c r="D13" s="69">
        <f>D$3*'Composition humaine UO'!D13</f>
        <v>0</v>
      </c>
      <c r="E13" s="69">
        <f>E$3*'Composition humaine UO'!E13</f>
        <v>0</v>
      </c>
      <c r="F13" s="70"/>
      <c r="G13" s="69">
        <f>G$3*'Composition humaine UO'!G13</f>
        <v>0</v>
      </c>
      <c r="H13" s="69">
        <f>H$3*'Composition humaine UO'!H13</f>
        <v>0</v>
      </c>
      <c r="I13" s="69">
        <f>I$3*'Composition humaine UO'!I13</f>
        <v>0</v>
      </c>
      <c r="J13" s="70"/>
      <c r="K13" s="69">
        <f>K$3*'Composition humaine UO'!K13</f>
        <v>0</v>
      </c>
      <c r="L13" s="69">
        <f>L$3*'Composition humaine UO'!L13</f>
        <v>0</v>
      </c>
      <c r="M13" s="70"/>
      <c r="N13" s="69">
        <f>N$3*'Composition humaine UO'!N13</f>
        <v>0</v>
      </c>
      <c r="O13" s="69">
        <f>O$3*'Composition humaine UO'!O13</f>
        <v>0</v>
      </c>
      <c r="P13" s="69">
        <f>P$3*'Composition humaine UO'!P13</f>
        <v>0</v>
      </c>
      <c r="Q13" s="70"/>
      <c r="R13" s="69">
        <f>R$3*'Composition humaine UO'!R13</f>
        <v>0</v>
      </c>
      <c r="S13" s="69">
        <f>S$3*'Composition humaine UO'!S13</f>
        <v>0</v>
      </c>
      <c r="T13" s="70"/>
      <c r="U13" s="69">
        <f>U$3*'Composition humaine UO'!U13</f>
        <v>0</v>
      </c>
      <c r="V13" s="69">
        <f>V$3*'Composition humaine UO'!V13</f>
        <v>0</v>
      </c>
      <c r="W13" s="69">
        <f>W$3*'Composition humaine UO'!W13</f>
        <v>0</v>
      </c>
      <c r="Y13" s="71">
        <f t="shared" ref="Y13:Y14" si="0">SUM(C13:X13)</f>
        <v>0</v>
      </c>
    </row>
    <row r="14" spans="1:25" ht="18" customHeight="1">
      <c r="A14" s="32" t="s">
        <v>48</v>
      </c>
      <c r="C14" s="69">
        <f>C$3*'Composition humaine UO'!C14</f>
        <v>0</v>
      </c>
      <c r="D14" s="69">
        <f>D$3*'Composition humaine UO'!D14</f>
        <v>0</v>
      </c>
      <c r="E14" s="69">
        <f>E$3*'Composition humaine UO'!E14</f>
        <v>0</v>
      </c>
      <c r="F14" s="70"/>
      <c r="G14" s="69">
        <f>G$3*'Composition humaine UO'!G14</f>
        <v>0</v>
      </c>
      <c r="H14" s="69">
        <f>H$3*'Composition humaine UO'!H14</f>
        <v>0</v>
      </c>
      <c r="I14" s="69">
        <f>I$3*'Composition humaine UO'!I14</f>
        <v>0</v>
      </c>
      <c r="J14" s="70"/>
      <c r="K14" s="69">
        <f>K$3*'Composition humaine UO'!K14</f>
        <v>0</v>
      </c>
      <c r="L14" s="69">
        <f>L$3*'Composition humaine UO'!L14</f>
        <v>0</v>
      </c>
      <c r="M14" s="70"/>
      <c r="N14" s="69">
        <f>N$3*'Composition humaine UO'!N14</f>
        <v>0</v>
      </c>
      <c r="O14" s="69">
        <f>O$3*'Composition humaine UO'!O14</f>
        <v>0</v>
      </c>
      <c r="P14" s="69">
        <f>P$3*'Composition humaine UO'!P14</f>
        <v>0</v>
      </c>
      <c r="Q14" s="70"/>
      <c r="R14" s="69">
        <f>R$3*'Composition humaine UO'!R14</f>
        <v>0</v>
      </c>
      <c r="S14" s="69">
        <f>S$3*'Composition humaine UO'!S14</f>
        <v>0</v>
      </c>
      <c r="T14" s="70"/>
      <c r="U14" s="69">
        <f>U$3*'Composition humaine UO'!U14</f>
        <v>0</v>
      </c>
      <c r="V14" s="69">
        <f>V$3*'Composition humaine UO'!V14</f>
        <v>0</v>
      </c>
      <c r="W14" s="69">
        <f>W$3*'Composition humaine UO'!W14</f>
        <v>0</v>
      </c>
      <c r="Y14" s="71">
        <f t="shared" si="0"/>
        <v>0</v>
      </c>
    </row>
  </sheetData>
  <sheetProtection sheet="1" objects="1" scenarios="1"/>
  <protectedRanges>
    <protectedRange sqref="C3:E3 G3:I3 K3:L3 N3:P3 R3:S3 U3:W3" name="Plage1"/>
  </protectedRange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6"/>
  <sheetViews>
    <sheetView showGridLines="0" zoomScaleNormal="100" workbookViewId="0">
      <pane ySplit="4" topLeftCell="A5" activePane="bottomLeft" state="frozen"/>
      <selection activeCell="A21" sqref="A21"/>
      <selection pane="bottomLeft" activeCell="A5" sqref="A5"/>
    </sheetView>
  </sheetViews>
  <sheetFormatPr baseColWidth="10" defaultColWidth="11.453125" defaultRowHeight="12.5"/>
  <cols>
    <col min="1" max="1" width="1.54296875" style="104" customWidth="1"/>
    <col min="2" max="2" width="21.7265625" style="141" customWidth="1"/>
    <col min="3" max="3" width="80.7265625" style="152" customWidth="1"/>
    <col min="4" max="4" width="19.1796875" style="106" customWidth="1"/>
    <col min="5" max="6" width="15.7265625" style="105" customWidth="1"/>
    <col min="7" max="7" width="1.26953125" style="78" customWidth="1"/>
    <col min="8" max="8" width="1.453125" style="77" customWidth="1"/>
    <col min="9" max="9" width="14.1796875" style="106" customWidth="1"/>
    <col min="10" max="10" width="17" style="77" customWidth="1"/>
    <col min="11" max="16384" width="11.453125" style="78"/>
  </cols>
  <sheetData>
    <row r="1" spans="1:10" s="72" customFormat="1" ht="28.5" customHeight="1" thickTop="1" thickBot="1">
      <c r="A1" s="107"/>
      <c r="B1" s="153" t="s">
        <v>34</v>
      </c>
      <c r="C1" s="142"/>
      <c r="D1" s="108"/>
      <c r="E1" s="108"/>
      <c r="F1" s="108"/>
      <c r="G1" s="109"/>
      <c r="I1" s="160" t="s">
        <v>165</v>
      </c>
      <c r="J1" s="159"/>
    </row>
    <row r="2" spans="1:10" s="72" customFormat="1" ht="16.5" customHeight="1" thickTop="1">
      <c r="A2" s="73"/>
      <c r="B2" s="121" t="s">
        <v>49</v>
      </c>
      <c r="C2" s="143"/>
      <c r="D2" s="120"/>
      <c r="E2" s="119"/>
      <c r="F2" s="120"/>
      <c r="G2" s="120"/>
      <c r="H2" s="120"/>
      <c r="I2" s="120"/>
      <c r="J2" s="120"/>
    </row>
    <row r="3" spans="1:10" s="72" customFormat="1" ht="16.5" customHeight="1">
      <c r="A3" s="73"/>
      <c r="B3" s="121" t="s">
        <v>82</v>
      </c>
      <c r="C3" s="143"/>
      <c r="D3" s="120"/>
      <c r="E3" s="119"/>
      <c r="F3" s="120"/>
      <c r="G3" s="120"/>
      <c r="H3" s="120"/>
      <c r="I3" s="120"/>
      <c r="J3" s="120"/>
    </row>
    <row r="4" spans="1:10" s="72" customFormat="1" ht="16.5" customHeight="1" thickBot="1">
      <c r="A4" s="73"/>
      <c r="B4" s="121" t="s">
        <v>50</v>
      </c>
      <c r="C4" s="143"/>
      <c r="D4" s="120"/>
      <c r="E4" s="119"/>
      <c r="F4" s="120"/>
      <c r="G4" s="120"/>
      <c r="H4" s="120"/>
      <c r="I4" s="120"/>
      <c r="J4" s="120"/>
    </row>
    <row r="5" spans="1:10" ht="24.75" customHeight="1" thickTop="1">
      <c r="A5" s="134"/>
      <c r="B5" s="133" t="s">
        <v>41</v>
      </c>
      <c r="C5" s="144"/>
      <c r="D5" s="75"/>
      <c r="E5" s="74"/>
      <c r="F5" s="74"/>
      <c r="G5" s="76"/>
      <c r="I5" s="77"/>
    </row>
    <row r="6" spans="1:10" ht="25.5" thickBot="1">
      <c r="A6" s="79"/>
      <c r="B6" s="139" t="s">
        <v>35</v>
      </c>
      <c r="C6" s="145" t="s">
        <v>36</v>
      </c>
      <c r="D6" s="83" t="s">
        <v>42</v>
      </c>
      <c r="E6" s="80" t="s">
        <v>32</v>
      </c>
      <c r="F6" s="81" t="s">
        <v>33</v>
      </c>
      <c r="G6" s="84"/>
      <c r="H6" s="82"/>
      <c r="I6" s="83" t="s">
        <v>31</v>
      </c>
      <c r="J6" s="83" t="s">
        <v>166</v>
      </c>
    </row>
    <row r="7" spans="1:10" ht="41" thickBot="1">
      <c r="A7" s="79"/>
      <c r="B7" s="88" t="s">
        <v>158</v>
      </c>
      <c r="C7" s="146" t="s">
        <v>172</v>
      </c>
      <c r="D7" s="115" t="s">
        <v>43</v>
      </c>
      <c r="E7" s="95">
        <f>ROUND('Valorisation financière UO'!Y7,2)</f>
        <v>0</v>
      </c>
      <c r="F7" s="86">
        <f t="shared" ref="F7" si="0">ROUND(E7*1.2,2)</f>
        <v>0</v>
      </c>
      <c r="G7" s="84"/>
      <c r="H7" s="82"/>
      <c r="I7" s="135">
        <v>1</v>
      </c>
      <c r="J7" s="87">
        <f t="shared" ref="J7" si="1">E7*I7</f>
        <v>0</v>
      </c>
    </row>
    <row r="8" spans="1:10" ht="9" customHeight="1" thickBot="1">
      <c r="A8" s="89"/>
      <c r="B8" s="90"/>
      <c r="C8" s="147"/>
      <c r="D8" s="91"/>
      <c r="E8" s="90"/>
      <c r="F8" s="90"/>
      <c r="G8" s="92"/>
      <c r="I8" s="77"/>
    </row>
    <row r="9" spans="1:10" ht="26.25" customHeight="1" thickTop="1">
      <c r="A9" s="132"/>
      <c r="B9" s="133" t="s">
        <v>148</v>
      </c>
      <c r="C9" s="148"/>
      <c r="D9" s="94"/>
      <c r="E9" s="74"/>
      <c r="F9" s="93"/>
      <c r="G9" s="76"/>
      <c r="I9" s="77"/>
    </row>
    <row r="10" spans="1:10" ht="25.5" thickBot="1">
      <c r="A10" s="79"/>
      <c r="B10" s="139" t="s">
        <v>35</v>
      </c>
      <c r="C10" s="145" t="s">
        <v>36</v>
      </c>
      <c r="D10" s="83" t="s">
        <v>42</v>
      </c>
      <c r="E10" s="80" t="s">
        <v>32</v>
      </c>
      <c r="F10" s="81" t="s">
        <v>33</v>
      </c>
      <c r="G10" s="84"/>
      <c r="H10" s="82"/>
      <c r="I10" s="83" t="s">
        <v>31</v>
      </c>
      <c r="J10" s="83" t="s">
        <v>166</v>
      </c>
    </row>
    <row r="11" spans="1:10" ht="81.5" thickBot="1">
      <c r="A11" s="79"/>
      <c r="B11" s="88" t="s">
        <v>44</v>
      </c>
      <c r="C11" s="146" t="s">
        <v>153</v>
      </c>
      <c r="D11" s="115" t="s">
        <v>43</v>
      </c>
      <c r="E11" s="95">
        <f>ROUND('Valorisation financière UO'!Y9,2)</f>
        <v>0</v>
      </c>
      <c r="F11" s="86">
        <f t="shared" ref="F11:F15" si="2">ROUND(E11*1.2,2)</f>
        <v>0</v>
      </c>
      <c r="G11" s="84"/>
      <c r="H11" s="82"/>
      <c r="I11" s="135">
        <v>15</v>
      </c>
      <c r="J11" s="87">
        <f t="shared" ref="J11:J15" si="3">E11*I11</f>
        <v>0</v>
      </c>
    </row>
    <row r="12" spans="1:10" ht="95" thickBot="1">
      <c r="A12" s="79"/>
      <c r="B12" s="88" t="s">
        <v>45</v>
      </c>
      <c r="C12" s="146" t="s">
        <v>152</v>
      </c>
      <c r="D12" s="115" t="s">
        <v>43</v>
      </c>
      <c r="E12" s="95">
        <f>ROUND('Valorisation financière UO'!Y10,2)</f>
        <v>0</v>
      </c>
      <c r="F12" s="86">
        <f t="shared" si="2"/>
        <v>0</v>
      </c>
      <c r="G12" s="84"/>
      <c r="H12" s="82"/>
      <c r="I12" s="135">
        <v>15</v>
      </c>
      <c r="J12" s="87">
        <f t="shared" si="3"/>
        <v>0</v>
      </c>
    </row>
    <row r="13" spans="1:10" ht="27.5" thickBot="1">
      <c r="A13" s="79"/>
      <c r="B13" s="88" t="s">
        <v>46</v>
      </c>
      <c r="C13" s="146" t="s">
        <v>154</v>
      </c>
      <c r="D13" s="115" t="s">
        <v>43</v>
      </c>
      <c r="E13" s="95">
        <f>ROUND('Valorisation financière UO'!Y11,2)</f>
        <v>0</v>
      </c>
      <c r="F13" s="86">
        <f t="shared" si="2"/>
        <v>0</v>
      </c>
      <c r="G13" s="84"/>
      <c r="H13" s="82"/>
      <c r="I13" s="135">
        <v>15</v>
      </c>
      <c r="J13" s="87">
        <f t="shared" si="3"/>
        <v>0</v>
      </c>
    </row>
    <row r="14" spans="1:10" ht="14" thickBot="1">
      <c r="A14" s="79"/>
      <c r="B14" s="88" t="s">
        <v>47</v>
      </c>
      <c r="C14" s="146" t="s">
        <v>156</v>
      </c>
      <c r="D14" s="115" t="s">
        <v>43</v>
      </c>
      <c r="E14" s="95">
        <f>ROUND('Valorisation financière UO'!Y13,2)</f>
        <v>0</v>
      </c>
      <c r="F14" s="86">
        <f t="shared" si="2"/>
        <v>0</v>
      </c>
      <c r="G14" s="84"/>
      <c r="H14" s="82"/>
      <c r="I14" s="135">
        <v>10</v>
      </c>
      <c r="J14" s="87">
        <f t="shared" si="3"/>
        <v>0</v>
      </c>
    </row>
    <row r="15" spans="1:10" ht="14" thickBot="1">
      <c r="A15" s="79"/>
      <c r="B15" s="88" t="s">
        <v>48</v>
      </c>
      <c r="C15" s="146" t="s">
        <v>157</v>
      </c>
      <c r="D15" s="115" t="s">
        <v>43</v>
      </c>
      <c r="E15" s="95">
        <f>ROUND('Valorisation financière UO'!Y14,2)</f>
        <v>0</v>
      </c>
      <c r="F15" s="86">
        <f t="shared" si="2"/>
        <v>0</v>
      </c>
      <c r="G15" s="84"/>
      <c r="H15" s="82"/>
      <c r="I15" s="135">
        <v>5</v>
      </c>
      <c r="J15" s="87">
        <f t="shared" si="3"/>
        <v>0</v>
      </c>
    </row>
    <row r="16" spans="1:10" s="100" customFormat="1" ht="9" customHeight="1" thickBot="1">
      <c r="A16" s="97"/>
      <c r="B16" s="140"/>
      <c r="C16" s="149"/>
      <c r="D16" s="91"/>
      <c r="E16" s="98"/>
      <c r="F16" s="98"/>
      <c r="G16" s="99"/>
      <c r="H16" s="77"/>
      <c r="I16" s="77"/>
      <c r="J16" s="77"/>
    </row>
    <row r="17" spans="1:10" ht="27" customHeight="1" thickTop="1">
      <c r="A17" s="132"/>
      <c r="B17" s="133" t="s">
        <v>155</v>
      </c>
      <c r="C17" s="150"/>
      <c r="D17" s="94"/>
      <c r="E17" s="74"/>
      <c r="F17" s="74"/>
      <c r="G17" s="76"/>
      <c r="I17" s="77"/>
    </row>
    <row r="18" spans="1:10" ht="25.5" thickBot="1">
      <c r="A18" s="79"/>
      <c r="B18" s="139" t="s">
        <v>35</v>
      </c>
      <c r="C18" s="145" t="s">
        <v>36</v>
      </c>
      <c r="D18" s="83" t="s">
        <v>42</v>
      </c>
      <c r="E18" s="80" t="s">
        <v>29</v>
      </c>
      <c r="F18" s="81" t="s">
        <v>30</v>
      </c>
      <c r="G18" s="84"/>
      <c r="H18" s="82"/>
      <c r="I18" s="83" t="s">
        <v>31</v>
      </c>
      <c r="J18" s="83" t="s">
        <v>166</v>
      </c>
    </row>
    <row r="19" spans="1:10" ht="14" thickBot="1">
      <c r="A19" s="79"/>
      <c r="B19" s="88" t="s">
        <v>51</v>
      </c>
      <c r="C19" s="146" t="s">
        <v>66</v>
      </c>
      <c r="D19" s="115" t="s">
        <v>76</v>
      </c>
      <c r="E19" s="85"/>
      <c r="F19" s="86">
        <f>ROUND(E19*1.2,2)</f>
        <v>0</v>
      </c>
      <c r="G19" s="84"/>
      <c r="H19" s="96"/>
      <c r="I19" s="135">
        <v>250</v>
      </c>
      <c r="J19" s="137">
        <f t="shared" ref="J19:J28" si="4">E19*I19</f>
        <v>0</v>
      </c>
    </row>
    <row r="20" spans="1:10" ht="14" thickBot="1">
      <c r="A20" s="79"/>
      <c r="B20" s="88" t="s">
        <v>52</v>
      </c>
      <c r="C20" s="146" t="s">
        <v>69</v>
      </c>
      <c r="D20" s="115" t="s">
        <v>76</v>
      </c>
      <c r="E20" s="85"/>
      <c r="F20" s="86">
        <f t="shared" ref="F20:F22" si="5">ROUND(E20*1.2,2)</f>
        <v>0</v>
      </c>
      <c r="G20" s="84"/>
      <c r="H20" s="96"/>
      <c r="I20" s="135">
        <v>5500</v>
      </c>
      <c r="J20" s="87">
        <f t="shared" si="4"/>
        <v>0</v>
      </c>
    </row>
    <row r="21" spans="1:10" ht="14" thickBot="1">
      <c r="A21" s="79"/>
      <c r="B21" s="88" t="s">
        <v>53</v>
      </c>
      <c r="C21" s="146" t="s">
        <v>67</v>
      </c>
      <c r="D21" s="115" t="s">
        <v>76</v>
      </c>
      <c r="E21" s="85"/>
      <c r="F21" s="86">
        <f t="shared" si="5"/>
        <v>0</v>
      </c>
      <c r="G21" s="84"/>
      <c r="H21" s="96"/>
      <c r="I21" s="135">
        <v>1</v>
      </c>
      <c r="J21" s="87">
        <f t="shared" si="4"/>
        <v>0</v>
      </c>
    </row>
    <row r="22" spans="1:10" ht="14" thickBot="1">
      <c r="A22" s="79"/>
      <c r="B22" s="88" t="s">
        <v>54</v>
      </c>
      <c r="C22" s="146" t="s">
        <v>68</v>
      </c>
      <c r="D22" s="115" t="s">
        <v>76</v>
      </c>
      <c r="E22" s="85"/>
      <c r="F22" s="86">
        <f t="shared" si="5"/>
        <v>0</v>
      </c>
      <c r="G22" s="84"/>
      <c r="H22" s="96"/>
      <c r="I22" s="135">
        <v>1</v>
      </c>
      <c r="J22" s="87">
        <f t="shared" si="4"/>
        <v>0</v>
      </c>
    </row>
    <row r="23" spans="1:10" ht="14" thickBot="1">
      <c r="A23" s="79"/>
      <c r="B23" s="88" t="s">
        <v>55</v>
      </c>
      <c r="C23" s="146" t="s">
        <v>70</v>
      </c>
      <c r="D23" s="115" t="s">
        <v>76</v>
      </c>
      <c r="E23" s="85"/>
      <c r="F23" s="86">
        <f t="shared" ref="F23:F26" si="6">ROUND(E23*1.2,2)</f>
        <v>0</v>
      </c>
      <c r="G23" s="84"/>
      <c r="H23" s="96"/>
      <c r="I23" s="135">
        <v>1</v>
      </c>
      <c r="J23" s="87">
        <f t="shared" si="4"/>
        <v>0</v>
      </c>
    </row>
    <row r="24" spans="1:10" ht="14" thickBot="1">
      <c r="A24" s="79"/>
      <c r="B24" s="88" t="s">
        <v>56</v>
      </c>
      <c r="C24" s="146" t="s">
        <v>71</v>
      </c>
      <c r="D24" s="115" t="s">
        <v>76</v>
      </c>
      <c r="E24" s="85"/>
      <c r="F24" s="86">
        <f t="shared" si="6"/>
        <v>0</v>
      </c>
      <c r="G24" s="84"/>
      <c r="H24" s="96"/>
      <c r="I24" s="135">
        <v>120</v>
      </c>
      <c r="J24" s="87">
        <f t="shared" si="4"/>
        <v>0</v>
      </c>
    </row>
    <row r="25" spans="1:10" ht="14" thickBot="1">
      <c r="A25" s="79"/>
      <c r="B25" s="88" t="s">
        <v>57</v>
      </c>
      <c r="C25" s="146" t="s">
        <v>72</v>
      </c>
      <c r="D25" s="115" t="s">
        <v>76</v>
      </c>
      <c r="E25" s="85"/>
      <c r="F25" s="86">
        <f t="shared" si="6"/>
        <v>0</v>
      </c>
      <c r="G25" s="84"/>
      <c r="H25" s="96"/>
      <c r="I25" s="135">
        <v>1</v>
      </c>
      <c r="J25" s="87">
        <f t="shared" si="4"/>
        <v>0</v>
      </c>
    </row>
    <row r="26" spans="1:10" ht="14" thickBot="1">
      <c r="A26" s="79"/>
      <c r="B26" s="88" t="s">
        <v>58</v>
      </c>
      <c r="C26" s="146" t="s">
        <v>73</v>
      </c>
      <c r="D26" s="115" t="s">
        <v>76</v>
      </c>
      <c r="E26" s="85"/>
      <c r="F26" s="86">
        <f t="shared" si="6"/>
        <v>0</v>
      </c>
      <c r="G26" s="84"/>
      <c r="H26" s="96"/>
      <c r="I26" s="135">
        <v>1</v>
      </c>
      <c r="J26" s="87">
        <f t="shared" si="4"/>
        <v>0</v>
      </c>
    </row>
    <row r="27" spans="1:10" ht="27.5" thickBot="1">
      <c r="A27" s="79"/>
      <c r="B27" s="88" t="s">
        <v>59</v>
      </c>
      <c r="C27" s="146" t="s">
        <v>74</v>
      </c>
      <c r="D27" s="115" t="s">
        <v>76</v>
      </c>
      <c r="E27" s="85"/>
      <c r="F27" s="86">
        <f>ROUND(E27*1.2,2)</f>
        <v>0</v>
      </c>
      <c r="G27" s="84"/>
      <c r="H27" s="96"/>
      <c r="I27" s="135">
        <v>1</v>
      </c>
      <c r="J27" s="87">
        <f t="shared" si="4"/>
        <v>0</v>
      </c>
    </row>
    <row r="28" spans="1:10" ht="14" thickBot="1">
      <c r="A28" s="79"/>
      <c r="B28" s="88" t="s">
        <v>60</v>
      </c>
      <c r="C28" s="146" t="s">
        <v>75</v>
      </c>
      <c r="D28" s="115" t="s">
        <v>76</v>
      </c>
      <c r="E28" s="85"/>
      <c r="F28" s="86">
        <f>ROUND(E28*1.2,2)</f>
        <v>0</v>
      </c>
      <c r="G28" s="84"/>
      <c r="H28" s="96"/>
      <c r="I28" s="135">
        <v>820</v>
      </c>
      <c r="J28" s="87">
        <f t="shared" si="4"/>
        <v>0</v>
      </c>
    </row>
    <row r="29" spans="1:10" s="100" customFormat="1" ht="9" customHeight="1" thickBot="1">
      <c r="A29" s="97"/>
      <c r="B29" s="140"/>
      <c r="C29" s="149"/>
      <c r="D29" s="91"/>
      <c r="E29" s="98"/>
      <c r="F29" s="98"/>
      <c r="G29" s="99"/>
      <c r="H29" s="77"/>
      <c r="I29" s="77"/>
      <c r="J29" s="77"/>
    </row>
    <row r="30" spans="1:10" ht="27" customHeight="1" thickTop="1">
      <c r="A30" s="132"/>
      <c r="B30" s="133" t="s">
        <v>61</v>
      </c>
      <c r="C30" s="150"/>
      <c r="D30" s="94"/>
      <c r="E30" s="74"/>
      <c r="F30" s="74"/>
      <c r="G30" s="76"/>
      <c r="I30" s="77"/>
    </row>
    <row r="31" spans="1:10" ht="25.5" thickBot="1">
      <c r="A31" s="79"/>
      <c r="B31" s="139" t="s">
        <v>35</v>
      </c>
      <c r="C31" s="145" t="s">
        <v>36</v>
      </c>
      <c r="D31" s="83" t="s">
        <v>42</v>
      </c>
      <c r="E31" s="80" t="s">
        <v>29</v>
      </c>
      <c r="F31" s="81" t="s">
        <v>30</v>
      </c>
      <c r="G31" s="84"/>
      <c r="H31" s="82"/>
      <c r="I31" s="83" t="s">
        <v>31</v>
      </c>
      <c r="J31" s="83" t="s">
        <v>166</v>
      </c>
    </row>
    <row r="32" spans="1:10" ht="14" thickBot="1">
      <c r="A32" s="79"/>
      <c r="B32" s="88" t="s">
        <v>122</v>
      </c>
      <c r="C32" s="146" t="s">
        <v>78</v>
      </c>
      <c r="D32" s="115" t="s">
        <v>77</v>
      </c>
      <c r="E32" s="85"/>
      <c r="F32" s="86">
        <f>ROUND(E32*1.2,2)</f>
        <v>0</v>
      </c>
      <c r="G32" s="136"/>
      <c r="H32" s="96"/>
      <c r="I32" s="138">
        <v>3000</v>
      </c>
      <c r="J32" s="87">
        <f t="shared" ref="J32:J36" si="7">E32*I32</f>
        <v>0</v>
      </c>
    </row>
    <row r="33" spans="1:10" ht="14" thickBot="1">
      <c r="A33" s="79"/>
      <c r="B33" s="88" t="s">
        <v>62</v>
      </c>
      <c r="C33" s="146" t="s">
        <v>84</v>
      </c>
      <c r="D33" s="115" t="s">
        <v>77</v>
      </c>
      <c r="E33" s="85"/>
      <c r="F33" s="86">
        <f t="shared" ref="F33" si="8">ROUND(E33*1.2,2)</f>
        <v>0</v>
      </c>
      <c r="G33" s="84"/>
      <c r="H33" s="96"/>
      <c r="I33" s="135">
        <v>120</v>
      </c>
      <c r="J33" s="87">
        <f t="shared" si="7"/>
        <v>0</v>
      </c>
    </row>
    <row r="34" spans="1:10" ht="14" thickBot="1">
      <c r="A34" s="79"/>
      <c r="B34" s="88" t="s">
        <v>63</v>
      </c>
      <c r="C34" s="146" t="s">
        <v>83</v>
      </c>
      <c r="D34" s="115" t="s">
        <v>77</v>
      </c>
      <c r="E34" s="85"/>
      <c r="F34" s="86">
        <f>ROUND(E34*1.2,2)</f>
        <v>0</v>
      </c>
      <c r="G34" s="84"/>
      <c r="H34" s="96"/>
      <c r="I34" s="135">
        <v>5</v>
      </c>
      <c r="J34" s="87">
        <f t="shared" si="7"/>
        <v>0</v>
      </c>
    </row>
    <row r="35" spans="1:10" ht="14" thickBot="1">
      <c r="A35" s="79"/>
      <c r="B35" s="88" t="s">
        <v>123</v>
      </c>
      <c r="C35" s="146" t="s">
        <v>85</v>
      </c>
      <c r="D35" s="115" t="s">
        <v>76</v>
      </c>
      <c r="E35" s="85"/>
      <c r="F35" s="86">
        <f t="shared" ref="F35:F36" si="9">ROUND(E35*1.2,2)</f>
        <v>0</v>
      </c>
      <c r="G35" s="84"/>
      <c r="H35" s="96"/>
      <c r="I35" s="135">
        <v>5000</v>
      </c>
      <c r="J35" s="87">
        <f t="shared" si="7"/>
        <v>0</v>
      </c>
    </row>
    <row r="36" spans="1:10" ht="14" thickBot="1">
      <c r="A36" s="79"/>
      <c r="B36" s="88" t="s">
        <v>64</v>
      </c>
      <c r="C36" s="146" t="s">
        <v>86</v>
      </c>
      <c r="D36" s="115" t="s">
        <v>76</v>
      </c>
      <c r="E36" s="85"/>
      <c r="F36" s="86">
        <f t="shared" si="9"/>
        <v>0</v>
      </c>
      <c r="G36" s="84"/>
      <c r="H36" s="96"/>
      <c r="I36" s="135">
        <v>1500</v>
      </c>
      <c r="J36" s="87">
        <f t="shared" si="7"/>
        <v>0</v>
      </c>
    </row>
    <row r="37" spans="1:10" s="100" customFormat="1" ht="9" customHeight="1" thickBot="1">
      <c r="A37" s="97"/>
      <c r="B37" s="140"/>
      <c r="C37" s="149"/>
      <c r="D37" s="91"/>
      <c r="E37" s="98"/>
      <c r="F37" s="98"/>
      <c r="G37" s="99"/>
      <c r="H37" s="77"/>
      <c r="I37" s="77"/>
      <c r="J37" s="77"/>
    </row>
    <row r="38" spans="1:10" ht="27" customHeight="1" thickTop="1">
      <c r="A38" s="132"/>
      <c r="B38" s="133" t="s">
        <v>145</v>
      </c>
      <c r="C38" s="150"/>
      <c r="D38" s="94"/>
      <c r="E38" s="74"/>
      <c r="F38" s="74"/>
      <c r="G38" s="76"/>
      <c r="I38" s="77"/>
    </row>
    <row r="39" spans="1:10" ht="25.5" thickBot="1">
      <c r="A39" s="79"/>
      <c r="B39" s="139" t="s">
        <v>35</v>
      </c>
      <c r="C39" s="145" t="s">
        <v>36</v>
      </c>
      <c r="D39" s="83" t="s">
        <v>42</v>
      </c>
      <c r="E39" s="80" t="s">
        <v>29</v>
      </c>
      <c r="F39" s="81" t="s">
        <v>30</v>
      </c>
      <c r="G39" s="84"/>
      <c r="H39" s="82"/>
      <c r="I39" s="83" t="s">
        <v>31</v>
      </c>
      <c r="J39" s="83" t="s">
        <v>166</v>
      </c>
    </row>
    <row r="40" spans="1:10" ht="27.5" thickBot="1">
      <c r="A40" s="79"/>
      <c r="B40" s="88" t="s">
        <v>87</v>
      </c>
      <c r="C40" s="146" t="s">
        <v>79</v>
      </c>
      <c r="D40" s="115" t="s">
        <v>77</v>
      </c>
      <c r="E40" s="85"/>
      <c r="F40" s="86">
        <f>ROUND(E40*1.2,2)</f>
        <v>0</v>
      </c>
      <c r="G40" s="84"/>
      <c r="H40" s="96"/>
      <c r="I40" s="135">
        <v>3000</v>
      </c>
      <c r="J40" s="87">
        <f t="shared" ref="J40:J42" si="10">E40*I40</f>
        <v>0</v>
      </c>
    </row>
    <row r="41" spans="1:10" ht="27.5" thickBot="1">
      <c r="A41" s="79"/>
      <c r="B41" s="88" t="s">
        <v>124</v>
      </c>
      <c r="C41" s="146" t="s">
        <v>80</v>
      </c>
      <c r="D41" s="115" t="s">
        <v>77</v>
      </c>
      <c r="E41" s="85"/>
      <c r="F41" s="86">
        <f t="shared" ref="F41" si="11">ROUND(E41*1.2,2)</f>
        <v>0</v>
      </c>
      <c r="G41" s="84"/>
      <c r="H41" s="96"/>
      <c r="I41" s="135">
        <v>130</v>
      </c>
      <c r="J41" s="87">
        <f t="shared" si="10"/>
        <v>0</v>
      </c>
    </row>
    <row r="42" spans="1:10" ht="27.5" thickBot="1">
      <c r="A42" s="79"/>
      <c r="B42" s="88" t="s">
        <v>125</v>
      </c>
      <c r="C42" s="146" t="s">
        <v>81</v>
      </c>
      <c r="D42" s="115" t="s">
        <v>77</v>
      </c>
      <c r="E42" s="85"/>
      <c r="F42" s="86">
        <f>ROUND(E42*1.2,2)</f>
        <v>0</v>
      </c>
      <c r="G42" s="84"/>
      <c r="H42" s="96"/>
      <c r="I42" s="135">
        <v>130</v>
      </c>
      <c r="J42" s="87">
        <f t="shared" si="10"/>
        <v>0</v>
      </c>
    </row>
    <row r="43" spans="1:10" s="100" customFormat="1" ht="9" customHeight="1" thickBot="1">
      <c r="A43" s="97"/>
      <c r="B43" s="140"/>
      <c r="C43" s="149"/>
      <c r="D43" s="91"/>
      <c r="E43" s="98"/>
      <c r="F43" s="98"/>
      <c r="G43" s="99"/>
      <c r="H43" s="77"/>
      <c r="I43" s="77"/>
      <c r="J43" s="77"/>
    </row>
    <row r="44" spans="1:10" ht="27" customHeight="1" thickTop="1">
      <c r="A44" s="132"/>
      <c r="B44" s="133" t="s">
        <v>146</v>
      </c>
      <c r="C44" s="150"/>
      <c r="D44" s="94"/>
      <c r="E44" s="74"/>
      <c r="F44" s="74"/>
      <c r="G44" s="76"/>
      <c r="I44" s="77"/>
    </row>
    <row r="45" spans="1:10" ht="25.5" thickBot="1">
      <c r="A45" s="79"/>
      <c r="B45" s="139" t="s">
        <v>35</v>
      </c>
      <c r="C45" s="145" t="s">
        <v>36</v>
      </c>
      <c r="D45" s="83" t="s">
        <v>42</v>
      </c>
      <c r="E45" s="80" t="s">
        <v>29</v>
      </c>
      <c r="F45" s="81" t="s">
        <v>30</v>
      </c>
      <c r="G45" s="84"/>
      <c r="H45" s="82"/>
      <c r="I45" s="83" t="s">
        <v>31</v>
      </c>
      <c r="J45" s="83" t="s">
        <v>166</v>
      </c>
    </row>
    <row r="46" spans="1:10" ht="27.5" thickBot="1">
      <c r="A46" s="79"/>
      <c r="B46" s="88" t="s">
        <v>126</v>
      </c>
      <c r="C46" s="146" t="s">
        <v>161</v>
      </c>
      <c r="D46" s="115" t="s">
        <v>65</v>
      </c>
      <c r="E46" s="85"/>
      <c r="F46" s="86">
        <f>ROUND(E46*1.2,2)</f>
        <v>0</v>
      </c>
      <c r="G46" s="84"/>
      <c r="H46" s="96"/>
      <c r="I46" s="135">
        <v>10</v>
      </c>
      <c r="J46" s="87">
        <f t="shared" ref="J46" si="12">E46*I46</f>
        <v>0</v>
      </c>
    </row>
    <row r="47" spans="1:10" s="100" customFormat="1" ht="9" customHeight="1" thickBot="1">
      <c r="A47" s="97"/>
      <c r="B47" s="140"/>
      <c r="C47" s="149"/>
      <c r="D47" s="91"/>
      <c r="E47" s="98"/>
      <c r="F47" s="98"/>
      <c r="G47" s="99"/>
      <c r="H47" s="77"/>
      <c r="I47" s="77"/>
      <c r="J47" s="77"/>
    </row>
    <row r="48" spans="1:10" ht="27" customHeight="1" thickTop="1">
      <c r="A48" s="132"/>
      <c r="B48" s="133" t="s">
        <v>149</v>
      </c>
      <c r="C48" s="150"/>
      <c r="D48" s="94"/>
      <c r="E48" s="74"/>
      <c r="F48" s="74"/>
      <c r="G48" s="76"/>
      <c r="I48" s="77"/>
    </row>
    <row r="49" spans="1:10" ht="25.5" thickBot="1">
      <c r="A49" s="79"/>
      <c r="B49" s="139" t="s">
        <v>35</v>
      </c>
      <c r="C49" s="145" t="s">
        <v>36</v>
      </c>
      <c r="D49" s="83" t="s">
        <v>42</v>
      </c>
      <c r="E49" s="80" t="s">
        <v>29</v>
      </c>
      <c r="F49" s="81" t="s">
        <v>30</v>
      </c>
      <c r="G49" s="84"/>
      <c r="H49" s="82"/>
      <c r="I49" s="83" t="s">
        <v>31</v>
      </c>
      <c r="J49" s="83" t="s">
        <v>166</v>
      </c>
    </row>
    <row r="50" spans="1:10" ht="27.5" thickBot="1">
      <c r="A50" s="79"/>
      <c r="B50" s="88" t="s">
        <v>127</v>
      </c>
      <c r="C50" s="146" t="s">
        <v>90</v>
      </c>
      <c r="D50" s="115" t="s">
        <v>77</v>
      </c>
      <c r="E50" s="85"/>
      <c r="F50" s="86">
        <f>ROUND(E50*1.2,2)</f>
        <v>0</v>
      </c>
      <c r="G50" s="84"/>
      <c r="H50" s="96"/>
      <c r="I50" s="135">
        <v>1</v>
      </c>
      <c r="J50" s="87">
        <f t="shared" ref="J50:J52" si="13">E50*I50</f>
        <v>0</v>
      </c>
    </row>
    <row r="51" spans="1:10" ht="14" thickBot="1">
      <c r="A51" s="79"/>
      <c r="B51" s="88" t="s">
        <v>129</v>
      </c>
      <c r="C51" s="146" t="s">
        <v>89</v>
      </c>
      <c r="D51" s="115" t="s">
        <v>88</v>
      </c>
      <c r="E51" s="85"/>
      <c r="F51" s="86">
        <f t="shared" ref="F51" si="14">ROUND(E51*1.2,2)</f>
        <v>0</v>
      </c>
      <c r="G51" s="84"/>
      <c r="H51" s="96"/>
      <c r="I51" s="135">
        <v>1</v>
      </c>
      <c r="J51" s="87">
        <f t="shared" si="13"/>
        <v>0</v>
      </c>
    </row>
    <row r="52" spans="1:10" ht="14" thickBot="1">
      <c r="A52" s="79"/>
      <c r="B52" s="88" t="s">
        <v>128</v>
      </c>
      <c r="C52" s="146" t="s">
        <v>91</v>
      </c>
      <c r="D52" s="115" t="s">
        <v>88</v>
      </c>
      <c r="E52" s="85"/>
      <c r="F52" s="86">
        <f>ROUND(E52*1.2,2)</f>
        <v>0</v>
      </c>
      <c r="G52" s="84"/>
      <c r="H52" s="96"/>
      <c r="I52" s="135">
        <v>1</v>
      </c>
      <c r="J52" s="87">
        <f t="shared" si="13"/>
        <v>0</v>
      </c>
    </row>
    <row r="53" spans="1:10" s="100" customFormat="1" ht="9" customHeight="1" thickBot="1">
      <c r="A53" s="97"/>
      <c r="B53" s="140"/>
      <c r="C53" s="149"/>
      <c r="D53" s="91"/>
      <c r="E53" s="98"/>
      <c r="F53" s="98"/>
      <c r="G53" s="99"/>
      <c r="H53" s="77"/>
      <c r="I53" s="77"/>
      <c r="J53" s="77"/>
    </row>
    <row r="54" spans="1:10" ht="27" customHeight="1" thickTop="1">
      <c r="A54" s="132"/>
      <c r="B54" s="133" t="s">
        <v>150</v>
      </c>
      <c r="C54" s="150"/>
      <c r="D54" s="94"/>
      <c r="E54" s="74"/>
      <c r="F54" s="74"/>
      <c r="G54" s="76"/>
      <c r="I54" s="77"/>
    </row>
    <row r="55" spans="1:10" ht="25.5" thickBot="1">
      <c r="A55" s="79"/>
      <c r="B55" s="139" t="s">
        <v>35</v>
      </c>
      <c r="C55" s="145" t="s">
        <v>36</v>
      </c>
      <c r="D55" s="83" t="s">
        <v>42</v>
      </c>
      <c r="E55" s="80" t="s">
        <v>29</v>
      </c>
      <c r="F55" s="81" t="s">
        <v>30</v>
      </c>
      <c r="G55" s="84"/>
      <c r="H55" s="82"/>
      <c r="I55" s="83" t="s">
        <v>31</v>
      </c>
      <c r="J55" s="83" t="s">
        <v>166</v>
      </c>
    </row>
    <row r="56" spans="1:10" ht="25.5" thickBot="1">
      <c r="A56" s="79"/>
      <c r="B56" s="88" t="s">
        <v>130</v>
      </c>
      <c r="C56" s="146" t="s">
        <v>110</v>
      </c>
      <c r="D56" s="115" t="s">
        <v>105</v>
      </c>
      <c r="E56" s="85"/>
      <c r="F56" s="86">
        <f>ROUND(E56*1.2,2)</f>
        <v>0</v>
      </c>
      <c r="G56" s="84"/>
      <c r="H56" s="96"/>
      <c r="I56" s="135">
        <v>3</v>
      </c>
      <c r="J56" s="87">
        <f t="shared" ref="J56:J76" si="15">E56*I56</f>
        <v>0</v>
      </c>
    </row>
    <row r="57" spans="1:10" ht="25.5" thickBot="1">
      <c r="A57" s="79"/>
      <c r="B57" s="88" t="s">
        <v>131</v>
      </c>
      <c r="C57" s="146" t="s">
        <v>110</v>
      </c>
      <c r="D57" s="115" t="s">
        <v>106</v>
      </c>
      <c r="E57" s="85"/>
      <c r="F57" s="86">
        <f t="shared" ref="F57:F74" si="16">ROUND(E57*1.2,2)</f>
        <v>0</v>
      </c>
      <c r="G57" s="84"/>
      <c r="H57" s="96"/>
      <c r="I57" s="135">
        <v>2</v>
      </c>
      <c r="J57" s="87">
        <f t="shared" si="15"/>
        <v>0</v>
      </c>
    </row>
    <row r="58" spans="1:10" ht="25.5" thickBot="1">
      <c r="A58" s="79"/>
      <c r="B58" s="88" t="s">
        <v>132</v>
      </c>
      <c r="C58" s="146" t="s">
        <v>110</v>
      </c>
      <c r="D58" s="115" t="s">
        <v>104</v>
      </c>
      <c r="E58" s="85"/>
      <c r="F58" s="86">
        <f t="shared" si="16"/>
        <v>0</v>
      </c>
      <c r="G58" s="84"/>
      <c r="H58" s="96"/>
      <c r="I58" s="135">
        <v>1</v>
      </c>
      <c r="J58" s="87">
        <f t="shared" si="15"/>
        <v>0</v>
      </c>
    </row>
    <row r="59" spans="1:10" ht="25.5" thickBot="1">
      <c r="A59" s="79"/>
      <c r="B59" s="88" t="s">
        <v>133</v>
      </c>
      <c r="C59" s="146" t="s">
        <v>111</v>
      </c>
      <c r="D59" s="115" t="s">
        <v>107</v>
      </c>
      <c r="E59" s="85"/>
      <c r="F59" s="86">
        <f t="shared" si="16"/>
        <v>0</v>
      </c>
      <c r="G59" s="84"/>
      <c r="H59" s="96"/>
      <c r="I59" s="135">
        <v>0</v>
      </c>
      <c r="J59" s="87">
        <f t="shared" si="15"/>
        <v>0</v>
      </c>
    </row>
    <row r="60" spans="1:10" ht="25.5" thickBot="1">
      <c r="A60" s="79"/>
      <c r="B60" s="88" t="s">
        <v>134</v>
      </c>
      <c r="C60" s="146" t="s">
        <v>111</v>
      </c>
      <c r="D60" s="115" t="s">
        <v>108</v>
      </c>
      <c r="E60" s="85"/>
      <c r="F60" s="86">
        <f t="shared" si="16"/>
        <v>0</v>
      </c>
      <c r="G60" s="84"/>
      <c r="H60" s="96"/>
      <c r="I60" s="135">
        <v>1</v>
      </c>
      <c r="J60" s="87">
        <f t="shared" si="15"/>
        <v>0</v>
      </c>
    </row>
    <row r="61" spans="1:10" ht="25.5" thickBot="1">
      <c r="A61" s="79"/>
      <c r="B61" s="88" t="s">
        <v>135</v>
      </c>
      <c r="C61" s="146" t="s">
        <v>111</v>
      </c>
      <c r="D61" s="115" t="s">
        <v>109</v>
      </c>
      <c r="E61" s="85"/>
      <c r="F61" s="86">
        <f t="shared" si="16"/>
        <v>0</v>
      </c>
      <c r="G61" s="84"/>
      <c r="H61" s="96"/>
      <c r="I61" s="135">
        <v>0</v>
      </c>
      <c r="J61" s="87">
        <f t="shared" si="15"/>
        <v>0</v>
      </c>
    </row>
    <row r="62" spans="1:10" ht="25.5" thickBot="1">
      <c r="A62" s="79"/>
      <c r="B62" s="88" t="s">
        <v>136</v>
      </c>
      <c r="C62" s="146" t="s">
        <v>112</v>
      </c>
      <c r="D62" s="115" t="s">
        <v>107</v>
      </c>
      <c r="E62" s="85"/>
      <c r="F62" s="86">
        <f t="shared" si="16"/>
        <v>0</v>
      </c>
      <c r="G62" s="84"/>
      <c r="H62" s="96"/>
      <c r="I62" s="135">
        <v>1</v>
      </c>
      <c r="J62" s="87">
        <f t="shared" si="15"/>
        <v>0</v>
      </c>
    </row>
    <row r="63" spans="1:10" ht="25.5" thickBot="1">
      <c r="A63" s="79"/>
      <c r="B63" s="88" t="s">
        <v>137</v>
      </c>
      <c r="C63" s="146" t="s">
        <v>112</v>
      </c>
      <c r="D63" s="115" t="s">
        <v>108</v>
      </c>
      <c r="E63" s="85"/>
      <c r="F63" s="86">
        <f t="shared" si="16"/>
        <v>0</v>
      </c>
      <c r="G63" s="84"/>
      <c r="H63" s="96"/>
      <c r="I63" s="135">
        <v>0</v>
      </c>
      <c r="J63" s="87">
        <f t="shared" si="15"/>
        <v>0</v>
      </c>
    </row>
    <row r="64" spans="1:10" ht="25.5" thickBot="1">
      <c r="A64" s="79"/>
      <c r="B64" s="88" t="s">
        <v>138</v>
      </c>
      <c r="C64" s="146" t="s">
        <v>112</v>
      </c>
      <c r="D64" s="115" t="s">
        <v>109</v>
      </c>
      <c r="E64" s="85"/>
      <c r="F64" s="86">
        <f t="shared" si="16"/>
        <v>0</v>
      </c>
      <c r="G64" s="84"/>
      <c r="H64" s="96"/>
      <c r="I64" s="135">
        <v>0</v>
      </c>
      <c r="J64" s="87">
        <f t="shared" si="15"/>
        <v>0</v>
      </c>
    </row>
    <row r="65" spans="1:10" ht="25.5" thickBot="1">
      <c r="A65" s="79"/>
      <c r="B65" s="88" t="s">
        <v>92</v>
      </c>
      <c r="C65" s="146" t="s">
        <v>93</v>
      </c>
      <c r="D65" s="115" t="s">
        <v>139</v>
      </c>
      <c r="E65" s="85"/>
      <c r="F65" s="86">
        <f t="shared" si="16"/>
        <v>0</v>
      </c>
      <c r="G65" s="84"/>
      <c r="H65" s="96"/>
      <c r="I65" s="135">
        <v>1</v>
      </c>
      <c r="J65" s="87">
        <f t="shared" si="15"/>
        <v>0</v>
      </c>
    </row>
    <row r="66" spans="1:10" ht="25.5" thickBot="1">
      <c r="A66" s="79"/>
      <c r="B66" s="88" t="s">
        <v>94</v>
      </c>
      <c r="C66" s="146" t="s">
        <v>95</v>
      </c>
      <c r="D66" s="115" t="s">
        <v>139</v>
      </c>
      <c r="E66" s="85"/>
      <c r="F66" s="86">
        <f t="shared" si="16"/>
        <v>0</v>
      </c>
      <c r="G66" s="84"/>
      <c r="H66" s="96"/>
      <c r="I66" s="135">
        <v>1</v>
      </c>
      <c r="J66" s="87">
        <f t="shared" si="15"/>
        <v>0</v>
      </c>
    </row>
    <row r="67" spans="1:10" ht="25.5" thickBot="1">
      <c r="A67" s="79"/>
      <c r="B67" s="88" t="s">
        <v>96</v>
      </c>
      <c r="C67" s="146" t="s">
        <v>97</v>
      </c>
      <c r="D67" s="115" t="s">
        <v>139</v>
      </c>
      <c r="E67" s="85"/>
      <c r="F67" s="86">
        <f t="shared" si="16"/>
        <v>0</v>
      </c>
      <c r="G67" s="84"/>
      <c r="H67" s="96"/>
      <c r="I67" s="135">
        <v>40</v>
      </c>
      <c r="J67" s="87">
        <f t="shared" si="15"/>
        <v>0</v>
      </c>
    </row>
    <row r="68" spans="1:10" ht="25.5" thickBot="1">
      <c r="A68" s="79"/>
      <c r="B68" s="88" t="s">
        <v>140</v>
      </c>
      <c r="C68" s="146" t="s">
        <v>113</v>
      </c>
      <c r="D68" s="115" t="s">
        <v>107</v>
      </c>
      <c r="E68" s="85"/>
      <c r="F68" s="86">
        <f t="shared" si="16"/>
        <v>0</v>
      </c>
      <c r="G68" s="84"/>
      <c r="H68" s="96"/>
      <c r="I68" s="135">
        <v>1</v>
      </c>
      <c r="J68" s="87">
        <f t="shared" si="15"/>
        <v>0</v>
      </c>
    </row>
    <row r="69" spans="1:10" ht="25.5" thickBot="1">
      <c r="A69" s="79"/>
      <c r="B69" s="88" t="s">
        <v>141</v>
      </c>
      <c r="C69" s="146" t="s">
        <v>113</v>
      </c>
      <c r="D69" s="115" t="s">
        <v>108</v>
      </c>
      <c r="E69" s="85"/>
      <c r="F69" s="86">
        <f t="shared" si="16"/>
        <v>0</v>
      </c>
      <c r="G69" s="84"/>
      <c r="H69" s="96"/>
      <c r="I69" s="135">
        <v>2</v>
      </c>
      <c r="J69" s="87">
        <f t="shared" si="15"/>
        <v>0</v>
      </c>
    </row>
    <row r="70" spans="1:10" ht="25.5" thickBot="1">
      <c r="A70" s="79"/>
      <c r="B70" s="88" t="s">
        <v>159</v>
      </c>
      <c r="C70" s="146" t="s">
        <v>113</v>
      </c>
      <c r="D70" s="115" t="s">
        <v>160</v>
      </c>
      <c r="E70" s="85"/>
      <c r="F70" s="86">
        <f t="shared" ref="F70" si="17">ROUND(E70*1.2,2)</f>
        <v>0</v>
      </c>
      <c r="G70" s="84"/>
      <c r="H70" s="96"/>
      <c r="I70" s="135">
        <v>2</v>
      </c>
      <c r="J70" s="87">
        <f t="shared" si="15"/>
        <v>0</v>
      </c>
    </row>
    <row r="71" spans="1:10" ht="14" thickBot="1">
      <c r="A71" s="79"/>
      <c r="B71" s="88" t="s">
        <v>98</v>
      </c>
      <c r="C71" s="146" t="s">
        <v>114</v>
      </c>
      <c r="D71" s="115" t="s">
        <v>115</v>
      </c>
      <c r="E71" s="85"/>
      <c r="F71" s="86">
        <f t="shared" si="16"/>
        <v>0</v>
      </c>
      <c r="G71" s="84"/>
      <c r="H71" s="96"/>
      <c r="I71" s="135">
        <v>5000</v>
      </c>
      <c r="J71" s="87">
        <f t="shared" si="15"/>
        <v>0</v>
      </c>
    </row>
    <row r="72" spans="1:10" ht="14" thickBot="1">
      <c r="A72" s="79"/>
      <c r="B72" s="88" t="s">
        <v>99</v>
      </c>
      <c r="C72" s="146" t="s">
        <v>114</v>
      </c>
      <c r="D72" s="115" t="s">
        <v>116</v>
      </c>
      <c r="E72" s="85"/>
      <c r="F72" s="86">
        <f t="shared" si="16"/>
        <v>0</v>
      </c>
      <c r="G72" s="84"/>
      <c r="H72" s="96"/>
      <c r="I72" s="135">
        <v>1</v>
      </c>
      <c r="J72" s="87">
        <f t="shared" si="15"/>
        <v>0</v>
      </c>
    </row>
    <row r="73" spans="1:10" ht="14" thickBot="1">
      <c r="A73" s="79"/>
      <c r="B73" s="88" t="s">
        <v>100</v>
      </c>
      <c r="C73" s="146" t="s">
        <v>117</v>
      </c>
      <c r="D73" s="115" t="s">
        <v>115</v>
      </c>
      <c r="E73" s="85"/>
      <c r="F73" s="86">
        <f t="shared" si="16"/>
        <v>0</v>
      </c>
      <c r="G73" s="84"/>
      <c r="H73" s="96"/>
      <c r="I73" s="135">
        <v>1000</v>
      </c>
      <c r="J73" s="87">
        <f t="shared" si="15"/>
        <v>0</v>
      </c>
    </row>
    <row r="74" spans="1:10" ht="14" thickBot="1">
      <c r="A74" s="79"/>
      <c r="B74" s="88" t="s">
        <v>101</v>
      </c>
      <c r="C74" s="146" t="s">
        <v>117</v>
      </c>
      <c r="D74" s="115" t="s">
        <v>116</v>
      </c>
      <c r="E74" s="85"/>
      <c r="F74" s="86">
        <f t="shared" si="16"/>
        <v>0</v>
      </c>
      <c r="G74" s="84"/>
      <c r="H74" s="96"/>
      <c r="I74" s="135">
        <v>1</v>
      </c>
      <c r="J74" s="87">
        <f t="shared" si="15"/>
        <v>0</v>
      </c>
    </row>
    <row r="75" spans="1:10" ht="14" thickBot="1">
      <c r="A75" s="79"/>
      <c r="B75" s="88" t="s">
        <v>102</v>
      </c>
      <c r="C75" s="146" t="s">
        <v>118</v>
      </c>
      <c r="D75" s="115" t="s">
        <v>115</v>
      </c>
      <c r="E75" s="85"/>
      <c r="F75" s="86">
        <f t="shared" ref="F75" si="18">ROUND(E75*1.2,2)</f>
        <v>0</v>
      </c>
      <c r="G75" s="84"/>
      <c r="H75" s="96"/>
      <c r="I75" s="135">
        <v>1</v>
      </c>
      <c r="J75" s="87">
        <f t="shared" si="15"/>
        <v>0</v>
      </c>
    </row>
    <row r="76" spans="1:10" ht="14" thickBot="1">
      <c r="A76" s="79"/>
      <c r="B76" s="88" t="s">
        <v>103</v>
      </c>
      <c r="C76" s="146" t="s">
        <v>118</v>
      </c>
      <c r="D76" s="115" t="s">
        <v>116</v>
      </c>
      <c r="E76" s="85"/>
      <c r="F76" s="86">
        <f>ROUND(E76*1.2,2)</f>
        <v>0</v>
      </c>
      <c r="G76" s="84"/>
      <c r="H76" s="96"/>
      <c r="I76" s="135">
        <v>1</v>
      </c>
      <c r="J76" s="87">
        <f t="shared" si="15"/>
        <v>0</v>
      </c>
    </row>
    <row r="77" spans="1:10" s="100" customFormat="1" ht="9" customHeight="1" thickBot="1">
      <c r="A77" s="97"/>
      <c r="B77" s="140"/>
      <c r="C77" s="149"/>
      <c r="D77" s="91"/>
      <c r="E77" s="98"/>
      <c r="F77" s="98"/>
      <c r="G77" s="99"/>
      <c r="H77" s="77"/>
      <c r="I77" s="77"/>
      <c r="J77" s="77"/>
    </row>
    <row r="78" spans="1:10" ht="27" customHeight="1" thickTop="1">
      <c r="A78" s="132"/>
      <c r="B78" s="133" t="s">
        <v>147</v>
      </c>
      <c r="C78" s="150"/>
      <c r="D78" s="94"/>
      <c r="E78" s="74"/>
      <c r="F78" s="74"/>
      <c r="G78" s="76"/>
      <c r="I78" s="77"/>
    </row>
    <row r="79" spans="1:10" ht="25.5" thickBot="1">
      <c r="A79" s="79"/>
      <c r="B79" s="139" t="s">
        <v>35</v>
      </c>
      <c r="C79" s="145" t="s">
        <v>36</v>
      </c>
      <c r="D79" s="83" t="s">
        <v>42</v>
      </c>
      <c r="E79" s="80" t="s">
        <v>29</v>
      </c>
      <c r="F79" s="81" t="s">
        <v>30</v>
      </c>
      <c r="G79" s="84"/>
      <c r="H79" s="82"/>
      <c r="I79" s="83" t="s">
        <v>31</v>
      </c>
      <c r="J79" s="83" t="s">
        <v>166</v>
      </c>
    </row>
    <row r="80" spans="1:10" ht="27.5" thickBot="1">
      <c r="A80" s="79"/>
      <c r="B80" s="88" t="s">
        <v>121</v>
      </c>
      <c r="C80" s="146" t="s">
        <v>119</v>
      </c>
      <c r="D80" s="115" t="s">
        <v>88</v>
      </c>
      <c r="E80" s="85"/>
      <c r="F80" s="86">
        <f>ROUND(E80*1.2,2)</f>
        <v>0</v>
      </c>
      <c r="G80" s="84"/>
      <c r="H80" s="96"/>
      <c r="I80" s="135">
        <v>120000</v>
      </c>
      <c r="J80" s="87">
        <f t="shared" ref="J80" si="19">E80*I80</f>
        <v>0</v>
      </c>
    </row>
    <row r="81" spans="1:10" s="100" customFormat="1" ht="9" customHeight="1" thickBot="1">
      <c r="A81" s="97"/>
      <c r="B81" s="140"/>
      <c r="C81" s="149"/>
      <c r="D81" s="91"/>
      <c r="E81" s="98"/>
      <c r="F81" s="98"/>
      <c r="G81" s="99"/>
      <c r="H81" s="77"/>
      <c r="I81" s="77"/>
      <c r="J81" s="77"/>
    </row>
    <row r="82" spans="1:10" ht="27" customHeight="1" thickTop="1">
      <c r="A82" s="132"/>
      <c r="B82" s="133" t="s">
        <v>151</v>
      </c>
      <c r="C82" s="150"/>
      <c r="D82" s="94"/>
      <c r="E82" s="74"/>
      <c r="F82" s="74"/>
      <c r="G82" s="76"/>
      <c r="I82" s="77"/>
    </row>
    <row r="83" spans="1:10" ht="25.5" thickBot="1">
      <c r="A83" s="79"/>
      <c r="B83" s="139" t="s">
        <v>35</v>
      </c>
      <c r="C83" s="145" t="s">
        <v>36</v>
      </c>
      <c r="D83" s="83" t="s">
        <v>42</v>
      </c>
      <c r="E83" s="80" t="s">
        <v>29</v>
      </c>
      <c r="F83" s="81" t="s">
        <v>30</v>
      </c>
      <c r="G83" s="84"/>
      <c r="H83" s="82"/>
      <c r="I83" s="83" t="s">
        <v>31</v>
      </c>
      <c r="J83" s="83" t="s">
        <v>166</v>
      </c>
    </row>
    <row r="84" spans="1:10" ht="81.5" thickBot="1">
      <c r="A84" s="79"/>
      <c r="B84" s="88" t="s">
        <v>120</v>
      </c>
      <c r="C84" s="146" t="s">
        <v>142</v>
      </c>
      <c r="D84" s="115" t="s">
        <v>143</v>
      </c>
      <c r="E84" s="85"/>
      <c r="F84" s="86">
        <f>ROUND(E84*1.2,2)</f>
        <v>0</v>
      </c>
      <c r="G84" s="84"/>
      <c r="H84" s="96"/>
      <c r="I84" s="135">
        <v>500</v>
      </c>
      <c r="J84" s="87">
        <f t="shared" ref="J84" si="20">E84*I84</f>
        <v>0</v>
      </c>
    </row>
    <row r="85" spans="1:10" ht="13" thickBot="1">
      <c r="A85" s="97"/>
      <c r="B85" s="102"/>
      <c r="C85" s="151"/>
      <c r="D85" s="101"/>
      <c r="E85" s="103"/>
      <c r="F85" s="103"/>
      <c r="G85" s="99"/>
      <c r="I85" s="77"/>
    </row>
    <row r="86" spans="1:10" ht="13" thickTop="1">
      <c r="I86" s="77"/>
    </row>
  </sheetData>
  <sheetProtection sheet="1" objects="1" scenarios="1"/>
  <protectedRanges>
    <protectedRange sqref="C5 E5:G5" name="Plage1"/>
    <protectedRange sqref="D5" name="Plage1_1"/>
  </protectedRanges>
  <pageMargins left="0.70866141732283472" right="0.70866141732283472" top="0.74803149606299213" bottom="0.74803149606299213" header="0.31496062992125984" footer="0.31496062992125984"/>
  <pageSetup paperSize="9" scale="69" fitToHeight="6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  <rowBreaks count="4" manualBreakCount="4">
    <brk id="16" max="16383" man="1"/>
    <brk id="43" max="16383" man="1"/>
    <brk id="53" max="16383" man="1"/>
    <brk id="7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14"/>
  <sheetViews>
    <sheetView showGridLines="0" zoomScaleNormal="100" workbookViewId="0"/>
  </sheetViews>
  <sheetFormatPr baseColWidth="10" defaultRowHeight="14.5"/>
  <cols>
    <col min="1" max="1" width="2.7265625" customWidth="1"/>
    <col min="2" max="2" width="53.1796875" customWidth="1"/>
    <col min="3" max="3" width="21.26953125" customWidth="1"/>
    <col min="4" max="4" width="9" customWidth="1"/>
  </cols>
  <sheetData>
    <row r="1" spans="2:4" s="11" customFormat="1" ht="19" customHeight="1">
      <c r="B1" s="154" t="s">
        <v>10</v>
      </c>
      <c r="C1" s="14"/>
      <c r="D1" s="14"/>
    </row>
    <row r="2" spans="2:4" ht="15.5">
      <c r="C2" s="18" t="s">
        <v>8</v>
      </c>
      <c r="D2" s="19" t="s">
        <v>11</v>
      </c>
    </row>
    <row r="3" spans="2:4" ht="15.5">
      <c r="B3" s="110" t="s">
        <v>41</v>
      </c>
      <c r="C3" s="112">
        <f>SUM('Bordereau des Prix'!J7)</f>
        <v>0</v>
      </c>
      <c r="D3" s="23" t="e">
        <f t="shared" ref="D3:D12" si="0">C3/C$14</f>
        <v>#DIV/0!</v>
      </c>
    </row>
    <row r="4" spans="2:4" ht="15.5">
      <c r="B4" s="111" t="s">
        <v>148</v>
      </c>
      <c r="C4" s="112">
        <f>SUM('Bordereau des Prix'!J11:J15)</f>
        <v>0</v>
      </c>
      <c r="D4" s="23" t="e">
        <f t="shared" si="0"/>
        <v>#DIV/0!</v>
      </c>
    </row>
    <row r="5" spans="2:4" ht="15.5">
      <c r="B5" s="111" t="s">
        <v>155</v>
      </c>
      <c r="C5" s="112">
        <f>SUM('Bordereau des Prix'!J19:J28)</f>
        <v>0</v>
      </c>
      <c r="D5" s="23" t="e">
        <f t="shared" si="0"/>
        <v>#DIV/0!</v>
      </c>
    </row>
    <row r="6" spans="2:4" ht="15.5">
      <c r="B6" s="110" t="s">
        <v>61</v>
      </c>
      <c r="C6" s="112">
        <f>SUM('Bordereau des Prix'!J32:J36)</f>
        <v>0</v>
      </c>
      <c r="D6" s="23" t="e">
        <f t="shared" si="0"/>
        <v>#DIV/0!</v>
      </c>
    </row>
    <row r="7" spans="2:4" ht="15.5">
      <c r="B7" s="110" t="s">
        <v>145</v>
      </c>
      <c r="C7" s="112">
        <f>SUM('Bordereau des Prix'!J40:J42)</f>
        <v>0</v>
      </c>
      <c r="D7" s="23" t="e">
        <f t="shared" si="0"/>
        <v>#DIV/0!</v>
      </c>
    </row>
    <row r="8" spans="2:4" ht="15.5">
      <c r="B8" s="110" t="s">
        <v>146</v>
      </c>
      <c r="C8" s="112">
        <f>SUM('Bordereau des Prix'!J46)</f>
        <v>0</v>
      </c>
      <c r="D8" s="23" t="e">
        <f t="shared" si="0"/>
        <v>#DIV/0!</v>
      </c>
    </row>
    <row r="9" spans="2:4" ht="15.5">
      <c r="B9" s="110" t="s">
        <v>149</v>
      </c>
      <c r="C9" s="112">
        <f>SUM('Bordereau des Prix'!J50:J52)</f>
        <v>0</v>
      </c>
      <c r="D9" s="23" t="e">
        <f t="shared" si="0"/>
        <v>#DIV/0!</v>
      </c>
    </row>
    <row r="10" spans="2:4" ht="15.5">
      <c r="B10" s="110" t="s">
        <v>150</v>
      </c>
      <c r="C10" s="112">
        <f>SUM('Bordereau des Prix'!J56:J76)</f>
        <v>0</v>
      </c>
      <c r="D10" s="23" t="e">
        <f t="shared" si="0"/>
        <v>#DIV/0!</v>
      </c>
    </row>
    <row r="11" spans="2:4" ht="15.5">
      <c r="B11" s="110" t="s">
        <v>147</v>
      </c>
      <c r="C11" s="112">
        <f>SUM('Bordereau des Prix'!J80)</f>
        <v>0</v>
      </c>
      <c r="D11" s="23" t="e">
        <f t="shared" si="0"/>
        <v>#DIV/0!</v>
      </c>
    </row>
    <row r="12" spans="2:4" ht="15.5">
      <c r="B12" s="110" t="s">
        <v>151</v>
      </c>
      <c r="C12" s="112">
        <f>SUM('Bordereau des Prix'!J84)</f>
        <v>0</v>
      </c>
      <c r="D12" s="23" t="e">
        <f t="shared" si="0"/>
        <v>#DIV/0!</v>
      </c>
    </row>
    <row r="13" spans="2:4" ht="15" thickBot="1"/>
    <row r="14" spans="2:4" ht="19" thickBot="1">
      <c r="B14" s="20" t="s">
        <v>9</v>
      </c>
      <c r="C14" s="113">
        <f>SUM(C3:C12)</f>
        <v>0</v>
      </c>
      <c r="D14" s="19"/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Mode d'emploi saisie données</vt:lpstr>
      <vt:lpstr>Composition humaine UO</vt:lpstr>
      <vt:lpstr>Valorisation financière UO</vt:lpstr>
      <vt:lpstr>Bordereau des Prix</vt:lpstr>
      <vt:lpstr>récapSimulation</vt:lpstr>
      <vt:lpstr>'Bordereau des Prix'!Impression_des_titres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2018-02-16T14:18:10Z</dcterms:created>
  <dcterms:modified xsi:type="dcterms:W3CDTF">2025-06-18T13:20:54Z</dcterms:modified>
</cp:coreProperties>
</file>